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2B84172F-B15C-4BAD-9416-334F4ADBBD75}" xr6:coauthVersionLast="47" xr6:coauthVersionMax="47" xr10:uidLastSave="{00000000-0000-0000-0000-000000000000}"/>
  <bookViews>
    <workbookView xWindow="-108" yWindow="-108" windowWidth="23256" windowHeight="12456" activeTab="1" xr2:uid="{00000000-000D-0000-FFFF-FFFF00000000}"/>
  </bookViews>
  <sheets>
    <sheet name="General Information" sheetId="11" r:id="rId1"/>
    <sheet name="Mon. Auth &amp; Ctr. Gov" sheetId="9" r:id="rId2"/>
    <sheet name="Report Form" sheetId="5" r:id="rId3"/>
  </sheets>
  <definedNames>
    <definedName name="Currency">'Report Form'!$F$4:$F$6</definedName>
    <definedName name="Currency_code">'Report Form'!$F$4:$G$6</definedName>
    <definedName name="DATA_IRMACG_1" localSheetId="1">'Mon. Auth &amp; Ctr. Gov'!$E$10:$FE$12</definedName>
    <definedName name="DATA_IRMACG_10" localSheetId="1">'Mon. Auth &amp; Ctr. Gov'!$E$80:$FE$83</definedName>
    <definedName name="DATA_IRMACG_11" localSheetId="1">'Mon. Auth &amp; Ctr. Gov'!$E$85:$FE$88</definedName>
    <definedName name="DATA_IRMACG_12" localSheetId="1">'Mon. Auth &amp; Ctr. Gov'!$E$90:$FE$93</definedName>
    <definedName name="DATA_IRMACG_13" localSheetId="1">'Mon. Auth &amp; Ctr. Gov'!$E$95:$FE$98</definedName>
    <definedName name="DATA_IRMACG_14" localSheetId="1">'Mon. Auth &amp; Ctr. Gov'!$E$100:$FE$103</definedName>
    <definedName name="DATA_IRMACG_15" localSheetId="1">'Mon. Auth &amp; Ctr. Gov'!$E$105:$FE$108</definedName>
    <definedName name="DATA_IRMACG_16" localSheetId="1">'Mon. Auth &amp; Ctr. Gov'!$E$110:$FE$113</definedName>
    <definedName name="DATA_IRMACG_17" localSheetId="1">'Mon. Auth &amp; Ctr. Gov'!$E$118:$FE$121</definedName>
    <definedName name="DATA_IRMACG_18" localSheetId="1">'Mon. Auth &amp; Ctr. Gov'!$E$123:$FE$126</definedName>
    <definedName name="DATA_IRMACG_19" localSheetId="1">'Mon. Auth &amp; Ctr. Gov'!$E$128:$FE$131</definedName>
    <definedName name="DATA_IRMACG_2" localSheetId="1">'Mon. Auth &amp; Ctr. Gov'!$E$13:$FE$37</definedName>
    <definedName name="DATA_IRMACG_20" localSheetId="1">'Mon. Auth &amp; Ctr. Gov'!$E$133:$FE$133</definedName>
    <definedName name="DATA_IRMACG_21" localSheetId="1">'Mon. Auth &amp; Ctr. Gov'!$E$135:$FE$138</definedName>
    <definedName name="DATA_IRMACG_22" localSheetId="1">'Mon. Auth &amp; Ctr. Gov'!$E$140:$FE$143</definedName>
    <definedName name="DATA_IRMACG_23" localSheetId="1">'Mon. Auth &amp; Ctr. Gov'!$E$145:$FE$148</definedName>
    <definedName name="DATA_IRMACG_24" localSheetId="1">'Mon. Auth &amp; Ctr. Gov'!$E$150:$FE$153</definedName>
    <definedName name="DATA_IRMACG_25" localSheetId="1">'Mon. Auth &amp; Ctr. Gov'!$E$155:$FE$158</definedName>
    <definedName name="DATA_IRMACG_26" localSheetId="1">'Mon. Auth &amp; Ctr. Gov'!$E$160:$FE$163</definedName>
    <definedName name="DATA_IRMACG_27" localSheetId="1">'Mon. Auth &amp; Ctr. Gov'!$E$165:$FE$168</definedName>
    <definedName name="DATA_IRMACG_28" localSheetId="1">'Mon. Auth &amp; Ctr. Gov'!$E$170:$FE$173</definedName>
    <definedName name="DATA_IRMACG_29" localSheetId="1">'Mon. Auth &amp; Ctr. Gov'!$E$175:$FE$178</definedName>
    <definedName name="DATA_IRMACG_3" localSheetId="1">'Mon. Auth &amp; Ctr. Gov'!$E$42:$FE$45</definedName>
    <definedName name="DATA_IRMACG_30" localSheetId="1">'Mon. Auth &amp; Ctr. Gov'!$E$180:$FE$183</definedName>
    <definedName name="DATA_IRMACG_31" localSheetId="1">'Mon. Auth &amp; Ctr. Gov'!$E$185:$FE$188</definedName>
    <definedName name="DATA_IRMACG_32" localSheetId="1">'Mon. Auth &amp; Ctr. Gov'!$E$190:$FE$193</definedName>
    <definedName name="DATA_IRMACG_33" localSheetId="1">'Mon. Auth &amp; Ctr. Gov'!$E$195:$FE$198</definedName>
    <definedName name="DATA_IRMACG_34" localSheetId="1">'Mon. Auth &amp; Ctr. Gov'!$E$200:$FE$203</definedName>
    <definedName name="DATA_IRMACG_35" localSheetId="1">'Mon. Auth &amp; Ctr. Gov'!$E$205:$FE$208</definedName>
    <definedName name="DATA_IRMACG_36" localSheetId="1">'Mon. Auth &amp; Ctr. Gov'!$E$210:$FE$213</definedName>
    <definedName name="DATA_IRMACG_37" localSheetId="1">'Mon. Auth &amp; Ctr. Gov'!$E$216:$FE$219</definedName>
    <definedName name="DATA_IRMACG_38" localSheetId="1">'Mon. Auth &amp; Ctr. Gov'!$E$221:$FE$224</definedName>
    <definedName name="DATA_IRMACG_39" localSheetId="1">'Mon. Auth &amp; Ctr. Gov'!$E$226:$FE$229</definedName>
    <definedName name="DATA_IRMACG_4" localSheetId="1">'Mon. Auth &amp; Ctr. Gov'!$E$48:$FE$51</definedName>
    <definedName name="DATA_IRMACG_40" localSheetId="1">'Mon. Auth &amp; Ctr. Gov'!$E$231:$FE$234</definedName>
    <definedName name="DATA_IRMACG_41" localSheetId="1">'Mon. Auth &amp; Ctr. Gov'!$E$236:$FE$239</definedName>
    <definedName name="DATA_IRMACG_42" localSheetId="1">'Mon. Auth &amp; Ctr. Gov'!$E$241:$FE$244</definedName>
    <definedName name="DATA_IRMACG_43" localSheetId="1">'Mon. Auth &amp; Ctr. Gov'!$E$248:$FE$251</definedName>
    <definedName name="DATA_IRMACG_44" localSheetId="1">'Mon. Auth &amp; Ctr. Gov'!$E$253:$FE$256</definedName>
    <definedName name="DATA_IRMACG_45" localSheetId="1">'Mon. Auth &amp; Ctr. Gov'!$E$259:$FE$262</definedName>
    <definedName name="DATA_IRMACG_46" localSheetId="1">'Mon. Auth &amp; Ctr. Gov'!$E$264:$FE$267</definedName>
    <definedName name="DATA_IRMACG_47" localSheetId="1">'Mon. Auth &amp; Ctr. Gov'!$E$270:$FE$273</definedName>
    <definedName name="DATA_IRMACG_48" localSheetId="1">'Mon. Auth &amp; Ctr. Gov'!$E$275:$FE$278</definedName>
    <definedName name="DATA_IRMACG_49" localSheetId="1">'Mon. Auth &amp; Ctr. Gov'!$E$281:$FE$284</definedName>
    <definedName name="DATA_IRMACG_5" localSheetId="1">'Mon. Auth &amp; Ctr. Gov'!$E$53:$FE$56</definedName>
    <definedName name="DATA_IRMACG_50" localSheetId="1">'Mon. Auth &amp; Ctr. Gov'!$E$286:$FE$289</definedName>
    <definedName name="DATA_IRMACG_51" localSheetId="1">'Mon. Auth &amp; Ctr. Gov'!$E$292:$FE$295</definedName>
    <definedName name="DATA_IRMACG_52" localSheetId="1">'Mon. Auth &amp; Ctr. Gov'!$E$297:$FE$300</definedName>
    <definedName name="DATA_IRMACG_53" localSheetId="1">'Mon. Auth &amp; Ctr. Gov'!$E$303:$FE$306</definedName>
    <definedName name="DATA_IRMACG_54" localSheetId="1">'Mon. Auth &amp; Ctr. Gov'!$E$308:$FE$311</definedName>
    <definedName name="DATA_IRMACG_55" localSheetId="1">'Mon. Auth &amp; Ctr. Gov'!$E$316:$FE$336</definedName>
    <definedName name="DATA_IRMACG_56" localSheetId="1">'Mon. Auth &amp; Ctr. Gov'!$E$338:$FE$339</definedName>
    <definedName name="DATA_IRMACG_57" localSheetId="1">'Mon. Auth &amp; Ctr. Gov'!$E$341:$FE$346</definedName>
    <definedName name="DATA_IRMACG_58" localSheetId="1">'Mon. Auth &amp; Ctr. Gov'!$E$348:$FE$354</definedName>
    <definedName name="DATA_IRMACG_6" localSheetId="1">'Mon. Auth &amp; Ctr. Gov'!$E$59:$FE$62</definedName>
    <definedName name="DATA_IRMACG_7" localSheetId="1">'Mon. Auth &amp; Ctr. Gov'!$E$64:$FE$67</definedName>
    <definedName name="DATA_IRMACG_8" localSheetId="1">'Mon. Auth &amp; Ctr. Gov'!$E$70:$FE$73</definedName>
    <definedName name="DATA_IRMACG_9" localSheetId="1">'Mon. Auth &amp; Ctr. Gov'!$E$75:$FE$78</definedName>
    <definedName name="FrequencyList">'Report Form'!$D$4:$D$22</definedName>
    <definedName name="PeriodList">'Report Form'!$B$9:$B$79</definedName>
    <definedName name="Report_Version_Number">'Report Form'!$A$3</definedName>
    <definedName name="Report_Version_Tag">'Report Form'!$A$1</definedName>
    <definedName name="Reporting_Classification">'Report Form'!$O$4:$P$5</definedName>
    <definedName name="Reporting_Country_Code">'Report Form'!$M$2</definedName>
    <definedName name="Reporting_Country_Name">'Report Form'!$M$3</definedName>
    <definedName name="Reporting_Currency_Name">'General Information'!$F$10</definedName>
    <definedName name="Reporting_Scale_Name">'General Information'!$F$11</definedName>
    <definedName name="Reporting_Type">'Report Form'!$M$4</definedName>
    <definedName name="ScaleList">'Report Form'!$I$4:$I$8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C12" i="9" l="1"/>
  <c r="EB12" i="9"/>
  <c r="EA12" i="9"/>
  <c r="EA4" i="9"/>
  <c r="AV348" i="9" l="1"/>
  <c r="AU348" i="9"/>
  <c r="AS348" i="9"/>
  <c r="AR348" i="9"/>
  <c r="AQ348" i="9"/>
  <c r="AP348" i="9"/>
  <c r="AO348" i="9"/>
  <c r="AN348" i="9"/>
  <c r="AM348" i="9"/>
  <c r="AL348" i="9"/>
  <c r="AK348" i="9"/>
  <c r="AJ348" i="9"/>
  <c r="AI348" i="9"/>
  <c r="AH348" i="9"/>
  <c r="AS325" i="9"/>
  <c r="AR325" i="9"/>
  <c r="AQ325" i="9"/>
  <c r="AP325" i="9"/>
  <c r="AO325" i="9"/>
  <c r="AN325" i="9"/>
  <c r="AM325" i="9"/>
  <c r="AL325" i="9"/>
  <c r="AK325" i="9"/>
  <c r="AJ325" i="9"/>
  <c r="AI325" i="9"/>
  <c r="AH325" i="9"/>
  <c r="AS128" i="9"/>
  <c r="AR128" i="9"/>
  <c r="AQ128" i="9"/>
  <c r="AP128" i="9"/>
  <c r="AO128" i="9"/>
  <c r="AN128" i="9"/>
  <c r="AM128" i="9"/>
  <c r="AL128" i="9"/>
  <c r="AK128" i="9"/>
  <c r="AJ128" i="9"/>
  <c r="AI128" i="9"/>
  <c r="AH128" i="9"/>
  <c r="AT123" i="9"/>
  <c r="AS123" i="9"/>
  <c r="AR123" i="9"/>
  <c r="AQ123" i="9"/>
  <c r="AP123" i="9"/>
  <c r="AO123" i="9"/>
  <c r="AN123" i="9"/>
  <c r="AM123" i="9"/>
  <c r="AL123" i="9"/>
  <c r="AK123" i="9"/>
  <c r="AJ123" i="9"/>
  <c r="AI123" i="9"/>
  <c r="AH123" i="9"/>
  <c r="AS121" i="9"/>
  <c r="AR121" i="9"/>
  <c r="AQ121" i="9"/>
  <c r="AP121" i="9"/>
  <c r="AO121" i="9"/>
  <c r="AN121" i="9"/>
  <c r="AM121" i="9"/>
  <c r="AL121" i="9"/>
  <c r="AK121" i="9"/>
  <c r="AJ121" i="9"/>
  <c r="AI121" i="9"/>
  <c r="AH121" i="9"/>
  <c r="AS120" i="9"/>
  <c r="AR120" i="9"/>
  <c r="AQ120" i="9"/>
  <c r="AP120" i="9"/>
  <c r="AO120" i="9"/>
  <c r="AN120" i="9"/>
  <c r="AM120" i="9"/>
  <c r="AL120" i="9"/>
  <c r="AK120" i="9"/>
  <c r="AJ120" i="9"/>
  <c r="AI120" i="9"/>
  <c r="AH120" i="9"/>
  <c r="AS119" i="9"/>
  <c r="AR119" i="9"/>
  <c r="AQ119" i="9"/>
  <c r="AP119" i="9"/>
  <c r="AO119" i="9"/>
  <c r="AN119" i="9"/>
  <c r="AN118" i="9" s="1"/>
  <c r="AM119" i="9"/>
  <c r="AL119" i="9"/>
  <c r="AK119" i="9"/>
  <c r="AJ119" i="9"/>
  <c r="AI119" i="9"/>
  <c r="AH119" i="9"/>
  <c r="AT75" i="9"/>
  <c r="AS75" i="9"/>
  <c r="AR75" i="9"/>
  <c r="AQ75" i="9"/>
  <c r="AP75" i="9"/>
  <c r="AO75" i="9"/>
  <c r="AN75" i="9"/>
  <c r="AM75" i="9"/>
  <c r="AL75" i="9"/>
  <c r="AK75" i="9"/>
  <c r="AJ75" i="9"/>
  <c r="AI75" i="9"/>
  <c r="AH75" i="9"/>
  <c r="AS70" i="9"/>
  <c r="AR70" i="9"/>
  <c r="AQ70" i="9"/>
  <c r="AP70" i="9"/>
  <c r="AO70" i="9"/>
  <c r="AO333" i="9" s="1"/>
  <c r="AO330" i="9" s="1"/>
  <c r="AN70" i="9"/>
  <c r="AN333" i="9" s="1"/>
  <c r="AN330" i="9" s="1"/>
  <c r="AM70" i="9"/>
  <c r="AL70" i="9"/>
  <c r="AK70" i="9"/>
  <c r="AJ70" i="9"/>
  <c r="AI70" i="9"/>
  <c r="AH70" i="9"/>
  <c r="AT64" i="9"/>
  <c r="AS64" i="9"/>
  <c r="AR64" i="9"/>
  <c r="AQ64" i="9"/>
  <c r="AP64" i="9"/>
  <c r="AO64" i="9"/>
  <c r="AN64" i="9"/>
  <c r="AM64" i="9"/>
  <c r="AL64" i="9"/>
  <c r="AK64" i="9"/>
  <c r="AI64" i="9"/>
  <c r="AH64" i="9"/>
  <c r="AM59" i="9"/>
  <c r="AL59" i="9"/>
  <c r="AK59" i="9"/>
  <c r="AJ59" i="9"/>
  <c r="AI59" i="9"/>
  <c r="AH59" i="9"/>
  <c r="AS53" i="9"/>
  <c r="AR53" i="9"/>
  <c r="AQ53" i="9"/>
  <c r="AP53" i="9"/>
  <c r="AO53" i="9"/>
  <c r="AN53" i="9"/>
  <c r="AM53" i="9"/>
  <c r="AL53" i="9"/>
  <c r="AK53" i="9"/>
  <c r="AJ53" i="9"/>
  <c r="AI53" i="9"/>
  <c r="AH53" i="9"/>
  <c r="AS48" i="9"/>
  <c r="AR48" i="9"/>
  <c r="AQ48" i="9"/>
  <c r="AP48" i="9"/>
  <c r="AO48" i="9"/>
  <c r="AN48" i="9"/>
  <c r="AM48" i="9"/>
  <c r="AL48" i="9"/>
  <c r="AK48" i="9"/>
  <c r="AJ48" i="9"/>
  <c r="AI48" i="9"/>
  <c r="AH48" i="9"/>
  <c r="AS45" i="9"/>
  <c r="AR45" i="9"/>
  <c r="AQ45" i="9"/>
  <c r="AP45" i="9"/>
  <c r="AO45" i="9"/>
  <c r="AN45" i="9"/>
  <c r="AM45" i="9"/>
  <c r="AL45" i="9"/>
  <c r="AK45" i="9"/>
  <c r="AJ45" i="9"/>
  <c r="AI45" i="9"/>
  <c r="AH45" i="9"/>
  <c r="AS44" i="9"/>
  <c r="AR44" i="9"/>
  <c r="AQ44" i="9"/>
  <c r="AP44" i="9"/>
  <c r="AO44" i="9"/>
  <c r="AN44" i="9"/>
  <c r="AM44" i="9"/>
  <c r="AL44" i="9"/>
  <c r="AK44" i="9"/>
  <c r="AJ44" i="9"/>
  <c r="AI44" i="9"/>
  <c r="AH44" i="9"/>
  <c r="AS43" i="9"/>
  <c r="AR43" i="9"/>
  <c r="AQ43" i="9"/>
  <c r="AP43" i="9"/>
  <c r="AO43" i="9"/>
  <c r="AN43" i="9"/>
  <c r="AM43" i="9"/>
  <c r="AL43" i="9"/>
  <c r="AK43" i="9"/>
  <c r="AJ43" i="9"/>
  <c r="AI43" i="9"/>
  <c r="AH43" i="9"/>
  <c r="AI27" i="9"/>
  <c r="AH27" i="9"/>
  <c r="AS17" i="9"/>
  <c r="AS14" i="9" s="1"/>
  <c r="AS13" i="9" s="1"/>
  <c r="AR17" i="9"/>
  <c r="AR14" i="9" s="1"/>
  <c r="AR13" i="9" s="1"/>
  <c r="AQ17" i="9"/>
  <c r="AQ14" i="9" s="1"/>
  <c r="AQ13" i="9" s="1"/>
  <c r="AP17" i="9"/>
  <c r="AP14" i="9" s="1"/>
  <c r="AP13" i="9" s="1"/>
  <c r="AO17" i="9"/>
  <c r="AO14" i="9" s="1"/>
  <c r="AO13" i="9" s="1"/>
  <c r="AN17" i="9"/>
  <c r="AN14" i="9" s="1"/>
  <c r="AN13" i="9" s="1"/>
  <c r="AM17" i="9"/>
  <c r="AM14" i="9" s="1"/>
  <c r="AM13" i="9" s="1"/>
  <c r="AL17" i="9"/>
  <c r="AL14" i="9" s="1"/>
  <c r="AL13" i="9" s="1"/>
  <c r="AK17" i="9"/>
  <c r="AK14" i="9" s="1"/>
  <c r="AK13" i="9" s="1"/>
  <c r="AJ17" i="9"/>
  <c r="AJ14" i="9" s="1"/>
  <c r="AJ13" i="9" s="1"/>
  <c r="AI17" i="9"/>
  <c r="AI14" i="9" s="1"/>
  <c r="AH17" i="9"/>
  <c r="AH14" i="9" s="1"/>
  <c r="AV12" i="9"/>
  <c r="AU12" i="9"/>
  <c r="AT12" i="9"/>
  <c r="AS12" i="9"/>
  <c r="AR12" i="9"/>
  <c r="AQ12" i="9"/>
  <c r="AP12" i="9"/>
  <c r="AO12" i="9"/>
  <c r="AN12" i="9"/>
  <c r="AM12" i="9"/>
  <c r="AL12" i="9"/>
  <c r="AK12" i="9"/>
  <c r="AJ12" i="9"/>
  <c r="AI12" i="9"/>
  <c r="AH12" i="9"/>
  <c r="AG12" i="9"/>
  <c r="AF12" i="9"/>
  <c r="AE12" i="9"/>
  <c r="AD12" i="9"/>
  <c r="AC12" i="9"/>
  <c r="AB12" i="9"/>
  <c r="AA12" i="9"/>
  <c r="Z12" i="9"/>
  <c r="Y12" i="9"/>
  <c r="X12" i="9"/>
  <c r="W12" i="9"/>
  <c r="S12" i="9"/>
  <c r="D26" i="9"/>
  <c r="FE12" i="9"/>
  <c r="FD12" i="9"/>
  <c r="FC12" i="9"/>
  <c r="FB12" i="9"/>
  <c r="FA12" i="9"/>
  <c r="EZ12" i="9"/>
  <c r="EY12" i="9"/>
  <c r="EX12" i="9"/>
  <c r="EW12" i="9"/>
  <c r="EV12" i="9"/>
  <c r="EU12" i="9"/>
  <c r="ET12" i="9"/>
  <c r="ES12" i="9"/>
  <c r="ER12" i="9"/>
  <c r="EQ12" i="9"/>
  <c r="EP12" i="9"/>
  <c r="EO12" i="9"/>
  <c r="EN12" i="9"/>
  <c r="EM12" i="9"/>
  <c r="EL12" i="9"/>
  <c r="EK12" i="9"/>
  <c r="EJ12" i="9"/>
  <c r="EI12" i="9"/>
  <c r="EH12" i="9"/>
  <c r="EG12" i="9"/>
  <c r="EF12" i="9"/>
  <c r="EE12" i="9"/>
  <c r="ED12" i="9"/>
  <c r="DZ12" i="9"/>
  <c r="DY12" i="9"/>
  <c r="DX12" i="9"/>
  <c r="DW12" i="9"/>
  <c r="DV12" i="9"/>
  <c r="DU12" i="9"/>
  <c r="DT12" i="9"/>
  <c r="DS12" i="9"/>
  <c r="DR12" i="9"/>
  <c r="DQ12" i="9"/>
  <c r="DP12" i="9"/>
  <c r="DO12" i="9"/>
  <c r="DN12" i="9"/>
  <c r="DM12" i="9"/>
  <c r="DL12" i="9"/>
  <c r="DK12" i="9"/>
  <c r="DJ12" i="9"/>
  <c r="DI12" i="9"/>
  <c r="DH12" i="9"/>
  <c r="DG12" i="9"/>
  <c r="DF12" i="9"/>
  <c r="DE12" i="9"/>
  <c r="DD12" i="9"/>
  <c r="DC12" i="9"/>
  <c r="DB12" i="9"/>
  <c r="DA12" i="9"/>
  <c r="CZ12" i="9"/>
  <c r="CY12" i="9"/>
  <c r="CX12" i="9"/>
  <c r="CW12" i="9"/>
  <c r="CV12" i="9"/>
  <c r="CU12" i="9"/>
  <c r="CT12" i="9"/>
  <c r="CS12" i="9"/>
  <c r="CR12" i="9"/>
  <c r="CQ12" i="9"/>
  <c r="CP12" i="9"/>
  <c r="CO12" i="9"/>
  <c r="CN12" i="9"/>
  <c r="CM12" i="9"/>
  <c r="CL12" i="9"/>
  <c r="CK12" i="9"/>
  <c r="CJ12" i="9"/>
  <c r="CI12" i="9"/>
  <c r="CH12" i="9"/>
  <c r="CG12" i="9"/>
  <c r="CF12" i="9"/>
  <c r="CE12" i="9"/>
  <c r="CD12" i="9"/>
  <c r="CC12" i="9"/>
  <c r="CB12" i="9"/>
  <c r="CA12" i="9"/>
  <c r="BZ12" i="9"/>
  <c r="BY12" i="9"/>
  <c r="BX12" i="9"/>
  <c r="BW12" i="9"/>
  <c r="BV12" i="9"/>
  <c r="BU12" i="9"/>
  <c r="BT12" i="9"/>
  <c r="BS12" i="9"/>
  <c r="BR12" i="9"/>
  <c r="BQ12" i="9"/>
  <c r="BP12" i="9"/>
  <c r="BO12" i="9"/>
  <c r="BN12" i="9"/>
  <c r="BM12" i="9"/>
  <c r="BL12" i="9"/>
  <c r="BK12" i="9"/>
  <c r="BJ12" i="9"/>
  <c r="BI12" i="9"/>
  <c r="BH12" i="9"/>
  <c r="BG12" i="9"/>
  <c r="BF12" i="9"/>
  <c r="BE12" i="9"/>
  <c r="BD12" i="9"/>
  <c r="BC12" i="9"/>
  <c r="BB12" i="9"/>
  <c r="BA12" i="9"/>
  <c r="AZ12" i="9"/>
  <c r="AY12" i="9"/>
  <c r="AX12" i="9"/>
  <c r="AW12" i="9"/>
  <c r="V12" i="9"/>
  <c r="U12" i="9"/>
  <c r="T12" i="9"/>
  <c r="Q12" i="9"/>
  <c r="P12" i="9"/>
  <c r="O12" i="9"/>
  <c r="N12" i="9"/>
  <c r="M12" i="9"/>
  <c r="L12" i="9"/>
  <c r="K12" i="9"/>
  <c r="J12" i="9"/>
  <c r="I12" i="9"/>
  <c r="H12" i="9"/>
  <c r="G12" i="9"/>
  <c r="F12" i="9"/>
  <c r="E12" i="9"/>
  <c r="E7" i="9"/>
  <c r="E6" i="9"/>
  <c r="D6" i="9" s="1"/>
  <c r="D96" i="9" s="1"/>
  <c r="E4" i="9"/>
  <c r="F12" i="11"/>
  <c r="AQ333" i="9" l="1"/>
  <c r="AQ330" i="9" s="1"/>
  <c r="AH42" i="9"/>
  <c r="AI118" i="9"/>
  <c r="AI42" i="9"/>
  <c r="AQ42" i="9"/>
  <c r="AK333" i="9"/>
  <c r="AK330" i="9" s="1"/>
  <c r="AS333" i="9"/>
  <c r="AS330" i="9" s="1"/>
  <c r="AJ118" i="9"/>
  <c r="AR118" i="9"/>
  <c r="AJ333" i="9"/>
  <c r="AJ330" i="9" s="1"/>
  <c r="AP333" i="9"/>
  <c r="AP330" i="9" s="1"/>
  <c r="AM333" i="9"/>
  <c r="AM330" i="9" s="1"/>
  <c r="AN42" i="9"/>
  <c r="AO42" i="9"/>
  <c r="AH13" i="9"/>
  <c r="AI13" i="9"/>
  <c r="AO118" i="9"/>
  <c r="AL118" i="9"/>
  <c r="AH333" i="9"/>
  <c r="AH330" i="9" s="1"/>
  <c r="AL333" i="9"/>
  <c r="AL330" i="9" s="1"/>
  <c r="AM42" i="9"/>
  <c r="AS42" i="9"/>
  <c r="AI333" i="9"/>
  <c r="AI330" i="9" s="1"/>
  <c r="AK118" i="9"/>
  <c r="AJ42" i="9"/>
  <c r="AP42" i="9"/>
  <c r="D299" i="9"/>
  <c r="D55" i="9"/>
  <c r="D73" i="9"/>
  <c r="D128" i="9"/>
  <c r="D248" i="9"/>
  <c r="D297" i="9"/>
  <c r="D140" i="9"/>
  <c r="D76" i="9"/>
  <c r="D217" i="9"/>
  <c r="D64" i="9"/>
  <c r="D163" i="9"/>
  <c r="D239" i="9"/>
  <c r="D21" i="9"/>
  <c r="D234" i="9"/>
  <c r="D190" i="9"/>
  <c r="D237" i="9"/>
  <c r="D19" i="9"/>
  <c r="D224" i="9"/>
  <c r="D195" i="9"/>
  <c r="D98" i="9"/>
  <c r="AK42" i="9"/>
  <c r="AR42" i="9"/>
  <c r="AM118" i="9"/>
  <c r="D175" i="9"/>
  <c r="AL42" i="9"/>
  <c r="AR333" i="9"/>
  <c r="AR330" i="9" s="1"/>
  <c r="AS118" i="9"/>
  <c r="AH118" i="9"/>
  <c r="AQ118" i="9"/>
  <c r="D211" i="9"/>
  <c r="D344" i="9"/>
  <c r="D35" i="9"/>
  <c r="D129" i="9"/>
  <c r="AP118" i="9"/>
  <c r="D167" i="9"/>
  <c r="D293" i="9"/>
  <c r="D111" i="9"/>
  <c r="D147" i="9"/>
  <c r="D95" i="9"/>
  <c r="D205" i="9"/>
  <c r="D192" i="9"/>
  <c r="D335" i="9"/>
  <c r="D71" i="9"/>
  <c r="D321" i="9"/>
  <c r="D101" i="9"/>
  <c r="D178" i="9"/>
  <c r="D183" i="9"/>
  <c r="D65" i="9"/>
  <c r="D13" i="9"/>
  <c r="D67" i="9"/>
  <c r="D328" i="9"/>
  <c r="D148" i="9"/>
  <c r="D24" i="9"/>
  <c r="D30" i="9"/>
  <c r="D319" i="9"/>
  <c r="D228" i="9"/>
  <c r="D42" i="9"/>
  <c r="D20" i="9"/>
  <c r="D227" i="9"/>
  <c r="D118" i="9"/>
  <c r="D145" i="9"/>
  <c r="D177" i="9"/>
  <c r="D143" i="9"/>
  <c r="D54" i="9"/>
  <c r="D83" i="9"/>
  <c r="D77" i="9"/>
  <c r="D138" i="9"/>
  <c r="D103" i="9"/>
  <c r="D253" i="9"/>
  <c r="D201" i="9"/>
  <c r="D113" i="9"/>
  <c r="D191" i="9"/>
  <c r="D136" i="9"/>
  <c r="D221" i="9"/>
  <c r="D88" i="9"/>
  <c r="D281" i="9"/>
  <c r="D165" i="9"/>
  <c r="D300" i="9"/>
  <c r="D309" i="9"/>
  <c r="D288" i="9"/>
  <c r="D283" i="9"/>
  <c r="D242" i="9"/>
  <c r="D23" i="9"/>
  <c r="D14" i="9"/>
  <c r="D336" i="9"/>
  <c r="D339" i="9"/>
  <c r="D260" i="9"/>
  <c r="D85" i="9"/>
  <c r="D157" i="9"/>
  <c r="D325" i="9"/>
  <c r="D250" i="9"/>
  <c r="D324" i="9"/>
  <c r="D318" i="9"/>
  <c r="D197" i="9"/>
  <c r="D97" i="9"/>
  <c r="D75" i="9"/>
  <c r="D72" i="9"/>
  <c r="D203" i="9"/>
  <c r="D93" i="9"/>
  <c r="D264" i="9"/>
  <c r="D273" i="9"/>
  <c r="D329" i="9"/>
  <c r="D320" i="9"/>
  <c r="D208" i="9"/>
  <c r="D91" i="9"/>
  <c r="D311" i="9"/>
  <c r="D238" i="9"/>
  <c r="D287" i="9"/>
  <c r="D66" i="9"/>
  <c r="D181" i="9"/>
  <c r="D236" i="9"/>
  <c r="D343" i="9"/>
  <c r="D37" i="9"/>
  <c r="D106" i="9"/>
  <c r="D266" i="9"/>
  <c r="D231" i="9"/>
  <c r="D119" i="9"/>
  <c r="D350" i="9"/>
  <c r="D120" i="9"/>
  <c r="D124" i="9"/>
  <c r="D172" i="9"/>
  <c r="D86" i="9"/>
  <c r="D284" i="9"/>
  <c r="D82" i="9"/>
  <c r="D353" i="9"/>
  <c r="D16" i="9"/>
  <c r="D168" i="9"/>
  <c r="D125" i="9"/>
  <c r="D354" i="9"/>
  <c r="D261" i="9"/>
  <c r="D133" i="9"/>
  <c r="D185" i="9"/>
  <c r="D286" i="9"/>
  <c r="D256" i="9"/>
  <c r="D243" i="9"/>
  <c r="D186" i="9"/>
  <c r="D200" i="9"/>
  <c r="D196" i="9"/>
  <c r="D244" i="9"/>
  <c r="D316" i="9"/>
  <c r="D271" i="9"/>
  <c r="D265" i="9"/>
  <c r="D161" i="9"/>
  <c r="D61" i="9"/>
  <c r="D102" i="9"/>
  <c r="D270" i="9"/>
  <c r="D160" i="9"/>
  <c r="D105" i="9"/>
  <c r="D326" i="9"/>
  <c r="D218" i="9"/>
  <c r="D31" i="9"/>
  <c r="D162" i="9"/>
  <c r="D17" i="9"/>
  <c r="D135" i="9"/>
  <c r="D70" i="9"/>
  <c r="D156" i="9"/>
  <c r="D142" i="9"/>
  <c r="D327" i="9"/>
  <c r="D130" i="9"/>
  <c r="D298" i="9"/>
  <c r="D304" i="9"/>
  <c r="D62" i="9"/>
  <c r="D153" i="9"/>
  <c r="D29" i="9"/>
  <c r="D166" i="9"/>
  <c r="D338" i="9"/>
  <c r="D241" i="9"/>
  <c r="D249" i="9"/>
  <c r="D305" i="9"/>
  <c r="D341" i="9"/>
  <c r="D332" i="9"/>
  <c r="D251" i="9"/>
  <c r="D292" i="9"/>
  <c r="D352" i="9"/>
  <c r="D131" i="9"/>
  <c r="D53" i="9"/>
  <c r="D92" i="9"/>
  <c r="D151" i="9"/>
  <c r="D345" i="9"/>
  <c r="D331" i="9"/>
  <c r="D275" i="9"/>
  <c r="D202" i="9"/>
  <c r="D216" i="9"/>
  <c r="D60" i="9"/>
  <c r="D276" i="9"/>
  <c r="D78" i="9"/>
  <c r="D51" i="9"/>
  <c r="D126" i="9"/>
  <c r="D155" i="9"/>
  <c r="D212" i="9"/>
  <c r="D22" i="9"/>
  <c r="D219" i="9"/>
  <c r="D18" i="9"/>
  <c r="D25" i="9"/>
  <c r="D15" i="9"/>
  <c r="D206" i="9"/>
  <c r="D49" i="9"/>
  <c r="D188" i="9"/>
  <c r="D310" i="9"/>
  <c r="D207" i="9"/>
  <c r="D44" i="9"/>
  <c r="D80" i="9"/>
  <c r="D27" i="9"/>
  <c r="D56" i="9"/>
  <c r="D36" i="9"/>
  <c r="D226" i="9"/>
  <c r="D100" i="9"/>
  <c r="D50" i="9"/>
  <c r="D289" i="9"/>
  <c r="D171" i="9"/>
  <c r="D34" i="9"/>
  <c r="D223" i="9"/>
  <c r="D233" i="9"/>
  <c r="D137" i="9"/>
  <c r="D323" i="9"/>
  <c r="D262" i="9"/>
  <c r="D267" i="9"/>
  <c r="D107" i="9"/>
  <c r="D278" i="9"/>
  <c r="D294" i="9"/>
  <c r="D255" i="9"/>
  <c r="D232" i="9"/>
  <c r="D173" i="9"/>
  <c r="D110" i="9"/>
  <c r="D87" i="9"/>
  <c r="D180" i="9"/>
  <c r="D33" i="9"/>
  <c r="D295" i="9"/>
  <c r="D43" i="9"/>
  <c r="D81" i="9"/>
  <c r="D108" i="9"/>
  <c r="D48" i="9"/>
  <c r="D182" i="9"/>
  <c r="D158" i="9"/>
  <c r="D342" i="9"/>
  <c r="D229" i="9"/>
  <c r="D282" i="9"/>
  <c r="D59" i="9"/>
  <c r="D303" i="9"/>
  <c r="D213" i="9"/>
  <c r="D32" i="9"/>
  <c r="D222" i="9"/>
  <c r="D346" i="9"/>
  <c r="D187" i="9"/>
  <c r="D45" i="9"/>
  <c r="D193" i="9"/>
  <c r="D141" i="9"/>
  <c r="D306" i="9"/>
  <c r="D152" i="9"/>
  <c r="D123" i="9"/>
  <c r="D277" i="9"/>
  <c r="D90" i="9"/>
  <c r="D146" i="9"/>
  <c r="D121" i="9"/>
  <c r="D317" i="9"/>
  <c r="D176" i="9"/>
  <c r="D308" i="9"/>
  <c r="D333" i="9"/>
  <c r="D198" i="9"/>
  <c r="D349" i="9"/>
  <c r="D351" i="9"/>
  <c r="D334" i="9"/>
  <c r="D112" i="9"/>
  <c r="D330" i="9"/>
  <c r="D28" i="9"/>
  <c r="D272" i="9"/>
  <c r="D254" i="9"/>
  <c r="D259" i="9"/>
  <c r="D210" i="9"/>
  <c r="D150" i="9"/>
  <c r="D322" i="9"/>
  <c r="D348" i="9"/>
  <c r="D170" i="9"/>
</calcChain>
</file>

<file path=xl/sharedStrings.xml><?xml version="1.0" encoding="utf-8"?>
<sst xmlns="http://schemas.openxmlformats.org/spreadsheetml/2006/main" count="1066" uniqueCount="661">
  <si>
    <t>Units</t>
  </si>
  <si>
    <t>November</t>
  </si>
  <si>
    <t>Thousands</t>
  </si>
  <si>
    <t>Millions</t>
  </si>
  <si>
    <t>Billions</t>
  </si>
  <si>
    <t>Trillions</t>
  </si>
  <si>
    <t>Euros</t>
  </si>
  <si>
    <t>Central Government</t>
  </si>
  <si>
    <t>A. Official reserve assets</t>
  </si>
  <si>
    <t>(1) Foreign currency reserves (in convertible foreign currencies)</t>
  </si>
  <si>
    <t>(a) Securities</t>
  </si>
  <si>
    <t>(b) total currency and deposits with:</t>
  </si>
  <si>
    <t>(i) other national central banks, BIS and IMF</t>
  </si>
  <si>
    <t>(ii) banks headquartered in the reporting country</t>
  </si>
  <si>
    <t>(iii) banks headquartered outside the reporting country</t>
  </si>
  <si>
    <t>(2) IMF reserve position</t>
  </si>
  <si>
    <t>(3) SDRs</t>
  </si>
  <si>
    <r>
      <t xml:space="preserve">(4) gold (including gold deposits and, if appropriate, gold swapped) </t>
    </r>
    <r>
      <rPr>
        <vertAlign val="superscript"/>
        <sz val="12"/>
        <rFont val="Arial"/>
        <family val="2"/>
      </rPr>
      <t>5</t>
    </r>
  </si>
  <si>
    <t>(5) other reserve assets (specify)</t>
  </si>
  <si>
    <t>B. Other foreign currency assets (specify)</t>
  </si>
  <si>
    <t>&lt;No Country Selected&gt;</t>
  </si>
  <si>
    <t>AFGHANISTAN, I.S. OF</t>
  </si>
  <si>
    <t>ALBANIA</t>
  </si>
  <si>
    <t>AMERICAN SAMOA</t>
  </si>
  <si>
    <t>ANGOLA</t>
  </si>
  <si>
    <t>ANGUILLA</t>
  </si>
  <si>
    <t>II. Predetermined short-term net drains on foreign currency assets (nominal value)</t>
  </si>
  <si>
    <r>
      <t xml:space="preserve">1. Foreign currency loans, securities, and deposits </t>
    </r>
    <r>
      <rPr>
        <vertAlign val="superscript"/>
        <sz val="12"/>
        <rFont val="Arial"/>
        <family val="2"/>
      </rPr>
      <t>6</t>
    </r>
  </si>
  <si>
    <r>
      <t xml:space="preserve">2. Aggregate short and long positions in forwards and futures in foreign currencies vis-à-vis the domestic currency (including the forward leg of currency swaps) </t>
    </r>
    <r>
      <rPr>
        <vertAlign val="superscript"/>
        <sz val="12"/>
        <rFont val="Arial"/>
        <family val="2"/>
      </rPr>
      <t>7</t>
    </r>
  </si>
  <si>
    <t>(a) Short positions ( - )</t>
  </si>
  <si>
    <t>(b) Long positions (+)</t>
  </si>
  <si>
    <t>3. Other (specify)</t>
  </si>
  <si>
    <t>-</t>
  </si>
  <si>
    <t>BOTSWANA</t>
  </si>
  <si>
    <t>III. Contingent short-term net drains on foreign currency assets (nominal value)</t>
  </si>
  <si>
    <t>BRAZIL</t>
  </si>
  <si>
    <t>BRUNEI DARUSSALAM</t>
  </si>
  <si>
    <t>1. Contingent liabilities in foreign currency</t>
  </si>
  <si>
    <t>(a) Collateral guarantees on debt falling due within 1 year</t>
  </si>
  <si>
    <t>(b) Other contingent liabilities</t>
  </si>
  <si>
    <r>
      <t xml:space="preserve">2. Foreign currency securities issued with embedded options (puttable bonds) </t>
    </r>
    <r>
      <rPr>
        <vertAlign val="superscript"/>
        <sz val="12"/>
        <rFont val="Arial"/>
        <family val="2"/>
      </rPr>
      <t>8</t>
    </r>
  </si>
  <si>
    <r>
      <t>3. Undrawn, unconditional credit lines</t>
    </r>
    <r>
      <rPr>
        <vertAlign val="superscript"/>
        <sz val="12"/>
        <rFont val="Arial"/>
        <family val="2"/>
      </rPr>
      <t>9</t>
    </r>
    <r>
      <rPr>
        <sz val="12"/>
        <rFont val="Arial"/>
        <family val="2"/>
      </rPr>
      <t xml:space="preserve"> provided by:</t>
    </r>
  </si>
  <si>
    <t>(a) other national monetary authorities, BIS, IMF, and other international organizations</t>
  </si>
  <si>
    <t>(b) with banks and other financial institutions headquartered in the reporting country (+)</t>
  </si>
  <si>
    <t>(c) with banks and other financial institutions headquartered outside the reporting country (+)</t>
  </si>
  <si>
    <t>4. Undrawn, unconditional credit lines provided to:</t>
  </si>
  <si>
    <t>(b) banks and other financial institutions headquartered in reporting country (- )</t>
  </si>
  <si>
    <t>(c) banks and other financial institutions headquartered outside the reporting country ( - )</t>
  </si>
  <si>
    <r>
      <t xml:space="preserve">5. Aggregate short and long positions of options in foreign currencies vis-à-vis the domestic currency </t>
    </r>
    <r>
      <rPr>
        <vertAlign val="superscript"/>
        <sz val="12"/>
        <rFont val="Arial"/>
        <family val="2"/>
      </rPr>
      <t>10</t>
    </r>
  </si>
  <si>
    <t>(a) Short positions</t>
  </si>
  <si>
    <t>(i) Bought puts</t>
  </si>
  <si>
    <t>(ii) Written calls</t>
  </si>
  <si>
    <t>(b) Long positions</t>
  </si>
  <si>
    <t>(i) Bought calls</t>
  </si>
  <si>
    <t>(ii) Written puts</t>
  </si>
  <si>
    <r>
      <t xml:space="preserve">PRO MEMORIA: In-the-money options </t>
    </r>
    <r>
      <rPr>
        <vertAlign val="superscript"/>
        <sz val="12"/>
        <rFont val="Arial"/>
        <family val="2"/>
      </rPr>
      <t>11</t>
    </r>
  </si>
  <si>
    <t>(1) At current exchange rate</t>
  </si>
  <si>
    <t>(a) Short position</t>
  </si>
  <si>
    <t>(b) Long position</t>
  </si>
  <si>
    <t>(2) + 5 % (depreciation of 5%)</t>
  </si>
  <si>
    <t>(3) - 5 % (appreciation of 5%)</t>
  </si>
  <si>
    <t>(4) +10 % (depreciation of 10%)</t>
  </si>
  <si>
    <t>(5) - 10 % (appreciation of 10%)</t>
  </si>
  <si>
    <t>(6) Other (specify)</t>
  </si>
  <si>
    <t>IV. Memo items</t>
  </si>
  <si>
    <t>GRENADA</t>
  </si>
  <si>
    <t>GUADELOUPE</t>
  </si>
  <si>
    <r>
      <t xml:space="preserve">(1) To be reported with standard periodicity and timeliness: </t>
    </r>
    <r>
      <rPr>
        <vertAlign val="superscript"/>
        <sz val="12"/>
        <rFont val="Arial"/>
        <family val="2"/>
      </rPr>
      <t>12</t>
    </r>
  </si>
  <si>
    <t>GUAM</t>
  </si>
  <si>
    <t>(a) short-term domestic currency debt indexed to the exchange rate</t>
  </si>
  <si>
    <t>GUATEMALA</t>
  </si>
  <si>
    <r>
      <t xml:space="preserve">(b) financial instruments denominated in foreign currency and settled by other means (e.g., in domestic currency) </t>
    </r>
    <r>
      <rPr>
        <vertAlign val="superscript"/>
        <sz val="12"/>
        <rFont val="Arial"/>
        <family val="2"/>
      </rPr>
      <t>13</t>
    </r>
  </si>
  <si>
    <t>GUIANA, FRENCH</t>
  </si>
  <si>
    <t>GUINEA-BISSAU</t>
  </si>
  <si>
    <t>GUYANA</t>
  </si>
  <si>
    <t>HAITI</t>
  </si>
  <si>
    <r>
      <t xml:space="preserve">(c) pledged assets </t>
    </r>
    <r>
      <rPr>
        <vertAlign val="superscript"/>
        <sz val="12"/>
        <rFont val="Arial"/>
        <family val="2"/>
      </rPr>
      <t>14</t>
    </r>
  </si>
  <si>
    <t>HONDURAS</t>
  </si>
  <si>
    <t>HUNGARY</t>
  </si>
  <si>
    <t>ICELAND</t>
  </si>
  <si>
    <r>
      <t xml:space="preserve">(d) securities lent and on repo </t>
    </r>
    <r>
      <rPr>
        <vertAlign val="superscript"/>
        <sz val="12"/>
        <rFont val="Arial"/>
        <family val="2"/>
      </rPr>
      <t>15</t>
    </r>
  </si>
  <si>
    <t>INDIA</t>
  </si>
  <si>
    <t>INDONESIA</t>
  </si>
  <si>
    <t>IRAN, I.R. OF</t>
  </si>
  <si>
    <t>IRAQ</t>
  </si>
  <si>
    <t>IRELAND</t>
  </si>
  <si>
    <r>
      <t xml:space="preserve">(e) financial derivative assets (net, marked to market) </t>
    </r>
    <r>
      <rPr>
        <vertAlign val="superscript"/>
        <sz val="12"/>
        <rFont val="Arial"/>
        <family val="2"/>
      </rPr>
      <t>16</t>
    </r>
  </si>
  <si>
    <t>ISRAEL</t>
  </si>
  <si>
    <t>ITALY</t>
  </si>
  <si>
    <t>JAMAICA</t>
  </si>
  <si>
    <t>JAPAN</t>
  </si>
  <si>
    <t>JORDAN</t>
  </si>
  <si>
    <t>KAZAKHSTAN</t>
  </si>
  <si>
    <t>KENYA</t>
  </si>
  <si>
    <t>KIRIBATI</t>
  </si>
  <si>
    <t>KOREA</t>
  </si>
  <si>
    <t>KUWAIT</t>
  </si>
  <si>
    <t>KYRGYZ REPUBLIC</t>
  </si>
  <si>
    <t>(a) short positions</t>
  </si>
  <si>
    <t>LAO PEOPLE'S DEM.REP</t>
  </si>
  <si>
    <t>(i) bought puts</t>
  </si>
  <si>
    <t>LATVIA</t>
  </si>
  <si>
    <t>(ii) written calls</t>
  </si>
  <si>
    <t>LEBANON</t>
  </si>
  <si>
    <t>(b) long positions</t>
  </si>
  <si>
    <t>LESOTHO</t>
  </si>
  <si>
    <t>(i) bought calls</t>
  </si>
  <si>
    <t>LIBERIA</t>
  </si>
  <si>
    <t>(ii) written puts</t>
  </si>
  <si>
    <t>LIBYA</t>
  </si>
  <si>
    <t>LITHUANIA</t>
  </si>
  <si>
    <t>(a) currency composition of reserves (by groups of currencies)</t>
  </si>
  <si>
    <t>LUXEMBOURG</t>
  </si>
  <si>
    <t>MACEDONIA, FYR</t>
  </si>
  <si>
    <t>MADAGASCAR</t>
  </si>
  <si>
    <t>MALAWI</t>
  </si>
  <si>
    <t>MALAYSIA</t>
  </si>
  <si>
    <t>MALDIVES</t>
  </si>
  <si>
    <r>
      <t>Footnotes</t>
    </r>
    <r>
      <rPr>
        <sz val="11"/>
        <rFont val="Arial"/>
        <family val="2"/>
      </rPr>
      <t>:</t>
    </r>
  </si>
  <si>
    <t>MALI</t>
  </si>
  <si>
    <t>MALTA</t>
  </si>
  <si>
    <t>MARTINIQUE</t>
  </si>
  <si>
    <t>MAURITANIA</t>
  </si>
  <si>
    <t>MAURITIUS</t>
  </si>
  <si>
    <t>MEXICO</t>
  </si>
  <si>
    <t>MICRONESIA, FED.STS.</t>
  </si>
  <si>
    <t>MOLDOVA</t>
  </si>
  <si>
    <t>MONGOLIA</t>
  </si>
  <si>
    <t>MONTSERRAT</t>
  </si>
  <si>
    <t>MOROCCO</t>
  </si>
  <si>
    <t>MOZAMBIQUE</t>
  </si>
  <si>
    <t>MYANMAR</t>
  </si>
  <si>
    <t>NAMIBIA</t>
  </si>
  <si>
    <t>NAURU</t>
  </si>
  <si>
    <t>NEPAL</t>
  </si>
  <si>
    <t>NETHERLANDS</t>
  </si>
  <si>
    <t>NETHERLANDS ANTILLES</t>
  </si>
  <si>
    <t>NEW CALEDONIA</t>
  </si>
  <si>
    <t>NEW ZEALAND</t>
  </si>
  <si>
    <t>NEW ZEALAND DEPEND</t>
  </si>
  <si>
    <t>NICARAGUA</t>
  </si>
  <si>
    <t>NIGER</t>
  </si>
  <si>
    <t>NIGERIA</t>
  </si>
  <si>
    <t>NORWAY</t>
  </si>
  <si>
    <t>OMAN</t>
  </si>
  <si>
    <t>PAKISTAN</t>
  </si>
  <si>
    <t>PALAU</t>
  </si>
  <si>
    <t>PANAMA</t>
  </si>
  <si>
    <t>PANAMA CANAL ZONE</t>
  </si>
  <si>
    <t>PAPUA NEW GUINEA</t>
  </si>
  <si>
    <t>PARAGUAY</t>
  </si>
  <si>
    <t>PERU</t>
  </si>
  <si>
    <t>PHILIPPINES</t>
  </si>
  <si>
    <t>POLAND</t>
  </si>
  <si>
    <t>PORTUGAL</t>
  </si>
  <si>
    <t>QATAR</t>
  </si>
  <si>
    <t>REUNION</t>
  </si>
  <si>
    <t>ROMANIA</t>
  </si>
  <si>
    <t>RUSSIA</t>
  </si>
  <si>
    <t>RWANDA</t>
  </si>
  <si>
    <t>RYUKYUS</t>
  </si>
  <si>
    <t>SAMOA</t>
  </si>
  <si>
    <t>SAN MARINO</t>
  </si>
  <si>
    <t>SAO TOME &amp; PRINCIPE</t>
  </si>
  <si>
    <t>SAUDI ARABIA</t>
  </si>
  <si>
    <t>SENEGAL</t>
  </si>
  <si>
    <t>SEYCHELLES</t>
  </si>
  <si>
    <t>SIERRA LEONE</t>
  </si>
  <si>
    <t>SINGAPORE</t>
  </si>
  <si>
    <t>SLOVAK REPUBLIC</t>
  </si>
  <si>
    <t>SLOVENIA</t>
  </si>
  <si>
    <t>SOLOMON ISLANDS</t>
  </si>
  <si>
    <t>SOMALIA</t>
  </si>
  <si>
    <t>SOUTH AFRICA</t>
  </si>
  <si>
    <t>SPAIN</t>
  </si>
  <si>
    <t>SRI LANKA</t>
  </si>
  <si>
    <t>ST. HELENA</t>
  </si>
  <si>
    <t>ST. KITTS AND NEVIS</t>
  </si>
  <si>
    <t>ST. LUCIA</t>
  </si>
  <si>
    <t>ST. PIERRE-MIQUELON</t>
  </si>
  <si>
    <t>ST. VINCENT &amp; GRENS.</t>
  </si>
  <si>
    <t>SUDAN</t>
  </si>
  <si>
    <t>SURINAME</t>
  </si>
  <si>
    <t>SWAZILAND</t>
  </si>
  <si>
    <t>SWEDEN</t>
  </si>
  <si>
    <t>SWITZERLAND</t>
  </si>
  <si>
    <t>SYRIAN ARAB REPUBLIC</t>
  </si>
  <si>
    <t>TAJIKISTAN</t>
  </si>
  <si>
    <t>TANZANIA</t>
  </si>
  <si>
    <t>THAILAND</t>
  </si>
  <si>
    <t>TIMOR</t>
  </si>
  <si>
    <t>TOGO</t>
  </si>
  <si>
    <t>TONGA</t>
  </si>
  <si>
    <t>TRINIDAD AND TOBAGO</t>
  </si>
  <si>
    <t>TUNISIA</t>
  </si>
  <si>
    <t>TURKEY</t>
  </si>
  <si>
    <t>TURKMENISTAN</t>
  </si>
  <si>
    <t>UGANDA</t>
  </si>
  <si>
    <t>UKRAINE</t>
  </si>
  <si>
    <t>UNITED ARAB EMIRATES</t>
  </si>
  <si>
    <t>UNITED KINGDOM</t>
  </si>
  <si>
    <t>UNITED STATES</t>
  </si>
  <si>
    <t>URUGUAY</t>
  </si>
  <si>
    <t>UZBEKISTAN</t>
  </si>
  <si>
    <t>VANUATU</t>
  </si>
  <si>
    <t>VENEZUELA, REP. BOL.</t>
  </si>
  <si>
    <t>VIETNAM</t>
  </si>
  <si>
    <t>YEMEN, REPUBLIC OF</t>
  </si>
  <si>
    <t>ZAMBIA</t>
  </si>
  <si>
    <t>ZANZIBAR</t>
  </si>
  <si>
    <t>ZIMBABWE</t>
  </si>
  <si>
    <t>Year</t>
  </si>
  <si>
    <t>January</t>
  </si>
  <si>
    <t>February</t>
  </si>
  <si>
    <t>March</t>
  </si>
  <si>
    <t>April</t>
  </si>
  <si>
    <t>May</t>
  </si>
  <si>
    <t>June</t>
  </si>
  <si>
    <t>July</t>
  </si>
  <si>
    <t>August</t>
  </si>
  <si>
    <t>September</t>
  </si>
  <si>
    <t>October</t>
  </si>
  <si>
    <t>December</t>
  </si>
  <si>
    <t>&lt;No Currency Selected&gt;</t>
  </si>
  <si>
    <t>US Dollars</t>
  </si>
  <si>
    <t>National Currency</t>
  </si>
  <si>
    <t>&lt;No Reporter Selected&gt;</t>
  </si>
  <si>
    <t>Monetary Authorities</t>
  </si>
  <si>
    <t>Currency</t>
  </si>
  <si>
    <t>Scale</t>
  </si>
  <si>
    <t>Name</t>
  </si>
  <si>
    <t>Code</t>
  </si>
  <si>
    <t>of which: issuer headquartered in reporting country but located abroad</t>
  </si>
  <si>
    <t>of which: located abroad</t>
  </si>
  <si>
    <t>of which: located in the reporting country</t>
  </si>
  <si>
    <t>(f) derivatives (forward, futures, or options contracts) that have a residual maturity greater than one year, which are subject to margin calls.</t>
  </si>
  <si>
    <t>(2) To be disclosed less frequently:</t>
  </si>
  <si>
    <t>_USD</t>
  </si>
  <si>
    <t>_XDC</t>
  </si>
  <si>
    <t>_EUR</t>
  </si>
  <si>
    <t>Period</t>
  </si>
  <si>
    <t>M12</t>
  </si>
  <si>
    <t>M11</t>
  </si>
  <si>
    <t>M10</t>
  </si>
  <si>
    <t>M9</t>
  </si>
  <si>
    <t>M8</t>
  </si>
  <si>
    <t>M7</t>
  </si>
  <si>
    <t>M6</t>
  </si>
  <si>
    <t>M5</t>
  </si>
  <si>
    <t>M4</t>
  </si>
  <si>
    <t>M3</t>
  </si>
  <si>
    <t>M2</t>
  </si>
  <si>
    <t>M1</t>
  </si>
  <si>
    <t>M0</t>
  </si>
  <si>
    <t>A1</t>
  </si>
  <si>
    <t>Q4</t>
  </si>
  <si>
    <t>Q3</t>
  </si>
  <si>
    <t>Q2</t>
  </si>
  <si>
    <t>Q1</t>
  </si>
  <si>
    <t>International Monetary Fund</t>
  </si>
  <si>
    <t>Instructions to the Compiler</t>
  </si>
  <si>
    <t>i.</t>
  </si>
  <si>
    <t>ii.</t>
  </si>
  <si>
    <t>Not Available Data</t>
  </si>
  <si>
    <t>No Links</t>
  </si>
  <si>
    <t xml:space="preserve">Country name: </t>
  </si>
  <si>
    <t>Country code:</t>
  </si>
  <si>
    <t>financial derivatives</t>
  </si>
  <si>
    <t>loans to nonbank nonresidents</t>
  </si>
  <si>
    <t>other</t>
  </si>
  <si>
    <t>securities not included in official reserve assets</t>
  </si>
  <si>
    <t>deposits not included in official reserve assets</t>
  </si>
  <si>
    <t>loans not included in official reserve assets</t>
  </si>
  <si>
    <t>financial derivatives not included in official reserve assets</t>
  </si>
  <si>
    <t>gold not included in official reserve assets</t>
  </si>
  <si>
    <t>volume in millions of fine troy ounces</t>
  </si>
  <si>
    <t>outflows (-)</t>
  </si>
  <si>
    <t>inflows (+)</t>
  </si>
  <si>
    <t>outflows related to repos (-)</t>
  </si>
  <si>
    <t>inflows related to reverse repos (+)</t>
  </si>
  <si>
    <t>trade credit (-)</t>
  </si>
  <si>
    <t>trade credit (+)</t>
  </si>
  <si>
    <t>other accounts payable (-)</t>
  </si>
  <si>
    <t>other accounts receivable (+)</t>
  </si>
  <si>
    <t>Up to 1 month</t>
  </si>
  <si>
    <t>More than 1 and up to 3 months</t>
  </si>
  <si>
    <t>More than 3 months and up to 1 year</t>
  </si>
  <si>
    <t>Total</t>
  </si>
  <si>
    <t>Principal</t>
  </si>
  <si>
    <t>Interest</t>
  </si>
  <si>
    <t>other national monetary authorities (+)</t>
  </si>
  <si>
    <t>BIS (+)</t>
  </si>
  <si>
    <t>IMF (+)</t>
  </si>
  <si>
    <t>Other International Organizations (+)</t>
  </si>
  <si>
    <t>other national monetary authorities (-)</t>
  </si>
  <si>
    <t>BIS (-)</t>
  </si>
  <si>
    <t>IMF (-)</t>
  </si>
  <si>
    <t>Other International Organizations (-)</t>
  </si>
  <si>
    <t>nondeliverable forwards</t>
  </si>
  <si>
    <t>other instruments</t>
  </si>
  <si>
    <t>included in reserve assets</t>
  </si>
  <si>
    <t>included in other foreign currency assets</t>
  </si>
  <si>
    <t>lent or repoed and included in Section I</t>
  </si>
  <si>
    <t>borrowed or acquired and included in Section I</t>
  </si>
  <si>
    <t>lent or repoed but not included in Section I</t>
  </si>
  <si>
    <t>borrowed or acquired but not included in Section I</t>
  </si>
  <si>
    <t>forwards</t>
  </si>
  <si>
    <t>futures</t>
  </si>
  <si>
    <t>swaps</t>
  </si>
  <si>
    <t>options</t>
  </si>
  <si>
    <t xml:space="preserve">   short positions</t>
  </si>
  <si>
    <t xml:space="preserve">   long positions</t>
  </si>
  <si>
    <t>currencies in SDR basket</t>
  </si>
  <si>
    <t>currencies not in SDR basket</t>
  </si>
  <si>
    <t>(a) short positions ( – )</t>
  </si>
  <si>
    <t>(b) long positions (+)</t>
  </si>
  <si>
    <r>
      <t xml:space="preserve">I. Official reserve assets and other foreign currency assets (approximate market value) </t>
    </r>
    <r>
      <rPr>
        <vertAlign val="superscript"/>
        <sz val="12"/>
        <rFont val="Arial"/>
        <family val="2"/>
      </rPr>
      <t>4</t>
    </r>
  </si>
  <si>
    <t>Aggregate short and long positions in forwards and futures in foreign currencies vis-à-vis the domestic currency (including the forward leg of currency swaps)</t>
  </si>
  <si>
    <t>Aggregate short and long positions of options in foreign currencies  vis-à-vis the domestic currency</t>
  </si>
  <si>
    <t>Base Code</t>
  </si>
  <si>
    <t>Monetary Authorities and Central Government excluding Social Security</t>
  </si>
  <si>
    <t>Currency Composition of Reserves, Denominated in US Dollars</t>
  </si>
  <si>
    <t>Currency Composition of Reserves, Denominated in Euros</t>
  </si>
  <si>
    <t>Currency Composition of Reserves, Denominated in UK Pound Sterling</t>
  </si>
  <si>
    <t>Currency Composition of Reserves, Denominated in Japanese Yen</t>
  </si>
  <si>
    <t>Reporting Country Code</t>
  </si>
  <si>
    <t>Reporting country</t>
  </si>
  <si>
    <t>Reporting currency:</t>
  </si>
  <si>
    <t>Reporting scale:</t>
  </si>
  <si>
    <t>Domestic Currency</t>
  </si>
  <si>
    <t>MCG_RAFA</t>
  </si>
  <si>
    <t>MCG_RAFAFX</t>
  </si>
  <si>
    <t>MCG_RAFAFXS</t>
  </si>
  <si>
    <t>MCG_RAFAFXSI</t>
  </si>
  <si>
    <t>MCG_RAFAFXCD</t>
  </si>
  <si>
    <t>MCG_RAFAFXCDN</t>
  </si>
  <si>
    <t>MCG_RAFAFXCDBI</t>
  </si>
  <si>
    <t>MCG_RAFAFXCDBIA</t>
  </si>
  <si>
    <t>MCG_RAFAFXCDBO</t>
  </si>
  <si>
    <t>MCG_RAFAFXCDBOA</t>
  </si>
  <si>
    <t>MCG_RAFAIMF</t>
  </si>
  <si>
    <t>MCG_RAFASDR</t>
  </si>
  <si>
    <t>MCG_RAFAGOLD</t>
  </si>
  <si>
    <t>MCG_RAFAGOLDV_OZT</t>
  </si>
  <si>
    <t>MCG_RAFAO</t>
  </si>
  <si>
    <t>MCG_RAFAOF</t>
  </si>
  <si>
    <t>MCG_RAFAOL</t>
  </si>
  <si>
    <t>MCG_RAFAOO</t>
  </si>
  <si>
    <t>MCG_RAOFA</t>
  </si>
  <si>
    <t>MCG_RAOFAS</t>
  </si>
  <si>
    <t>MCG_RAOFAD</t>
  </si>
  <si>
    <t>MCG_RAOFAL</t>
  </si>
  <si>
    <t>MCG_RAOFAF</t>
  </si>
  <si>
    <t>MCG_RAOFAG</t>
  </si>
  <si>
    <t>MCG_RAOFAO</t>
  </si>
  <si>
    <t>MCG_RAPFALSD</t>
  </si>
  <si>
    <t>MCG_RAPFALSD_1M</t>
  </si>
  <si>
    <t>MCG_RAPFALSD_1M_3M</t>
  </si>
  <si>
    <t>MCG_RAPFALSD_3M_1Y</t>
  </si>
  <si>
    <t>MCG_RAPFALSDOP</t>
  </si>
  <si>
    <t>MCG_RAPFALSDOP_1M</t>
  </si>
  <si>
    <t>MCG_RAPFALSDOP_1M_3M</t>
  </si>
  <si>
    <t>MCG_RAPFALSDOP_3M_1Y</t>
  </si>
  <si>
    <t>MCG_RAPFALSDOI</t>
  </si>
  <si>
    <t>MCG_RAPFALSDOI_1M</t>
  </si>
  <si>
    <t>MCG_RAPFALSDOI_1M_3M</t>
  </si>
  <si>
    <t>MCG_RAPFALSDOI_3M_1Y</t>
  </si>
  <si>
    <t>MCG_RAPFALSDIP</t>
  </si>
  <si>
    <t>MCG_RAPFALSDIP_1M</t>
  </si>
  <si>
    <t>MCG_RAPFALSDIP_1M_3M</t>
  </si>
  <si>
    <t>MCG_RAPFALSDIP_3M_1Y</t>
  </si>
  <si>
    <t>MCG_RAPFALSDII</t>
  </si>
  <si>
    <t>MCG_RAPFALSDII_1M</t>
  </si>
  <si>
    <t>MCG_RAPFALSDII_1M_3M</t>
  </si>
  <si>
    <t>MCG_RAPFALSDII_3M_1Y</t>
  </si>
  <si>
    <t>MCG_RAPFAFFS</t>
  </si>
  <si>
    <t>MCG_RAPFAFFS_1M</t>
  </si>
  <si>
    <t>MCG_RAPFAFFS_1M_3M</t>
  </si>
  <si>
    <t>MCG_RAPFAFFS_3M_1Y</t>
  </si>
  <si>
    <t>MCG_RAPFAFFL</t>
  </si>
  <si>
    <t>MCG_RAPFAFFL_1M</t>
  </si>
  <si>
    <t>MCG_RAPFAFFL_1M_3M</t>
  </si>
  <si>
    <t>MCG_RAPFAFFL_3M_1Y</t>
  </si>
  <si>
    <t>MCG_RAPFAO</t>
  </si>
  <si>
    <t>MCG_RAPFAO_1M</t>
  </si>
  <si>
    <t>MCG_RAPFAO_1M_3M</t>
  </si>
  <si>
    <t>MCG_RAPFAO_3M_1Y</t>
  </si>
  <si>
    <t>MCG_RAPFAOOR</t>
  </si>
  <si>
    <t>MCG_RAPFAOOR_1M</t>
  </si>
  <si>
    <t>MCG_RAPFAOOR_1M_3M</t>
  </si>
  <si>
    <t>MCG_RAPFAOOR_3M_1Y</t>
  </si>
  <si>
    <t>MCG_RAPFAOIRR</t>
  </si>
  <si>
    <t>MCG_RAPFAOIRR_1M</t>
  </si>
  <si>
    <t>MCG_RAPFAOIRR_1M_3M</t>
  </si>
  <si>
    <t>MCG_RAPFAOIRR_3M_1Y</t>
  </si>
  <si>
    <t>MCG_RAPFAOOC</t>
  </si>
  <si>
    <t>MCG_RAPFAOOC_1M</t>
  </si>
  <si>
    <t>MCG_RAPFAOOC_1M_3M</t>
  </si>
  <si>
    <t>MCG_RAPFAOOC_3M_1Y</t>
  </si>
  <si>
    <t>MCG_RAPFAOIC</t>
  </si>
  <si>
    <t>MCG_RAPFAOIC_1M</t>
  </si>
  <si>
    <t>MCG_RAPFAOIC_1M_3M</t>
  </si>
  <si>
    <t>MCG_RAPFAOIC_3M_1Y</t>
  </si>
  <si>
    <t>MCG_RAPFAOOP</t>
  </si>
  <si>
    <t>MCG_RAPFAOOP_1M</t>
  </si>
  <si>
    <t>MCG_RAPFAOOP_1M_3M</t>
  </si>
  <si>
    <t>MCG_RAPFAOOP_3M_1Y</t>
  </si>
  <si>
    <t>MCG_RAPFAOIR</t>
  </si>
  <si>
    <t>MCG_RAPFAOIR_1M</t>
  </si>
  <si>
    <t>MCG_RAPFAOIR_1M_3M</t>
  </si>
  <si>
    <t>MCG_RAPFAOIR_3M_1Y</t>
  </si>
  <si>
    <t>MCG_RACFAL</t>
  </si>
  <si>
    <t>MCG_RACFAL_1M</t>
  </si>
  <si>
    <t>MCG_RACFAL_1M_3M</t>
  </si>
  <si>
    <t>MCG_RACFAL_3M_1Y</t>
  </si>
  <si>
    <t>MCG_RACFALG</t>
  </si>
  <si>
    <t>MCG_RACFALG_1M</t>
  </si>
  <si>
    <t>MCG_RACFALG_1M_3M</t>
  </si>
  <si>
    <t>MCG_RACFALG_3M_1Y</t>
  </si>
  <si>
    <t>MCG_RACFALO</t>
  </si>
  <si>
    <t>MCG_RACFALO_1M</t>
  </si>
  <si>
    <t>MCG_RACFALO_1M_3M</t>
  </si>
  <si>
    <t>MCG_RACFALO_3M_1Y</t>
  </si>
  <si>
    <t>MCG_RACFAS</t>
  </si>
  <si>
    <t>MCG_RACFACB</t>
  </si>
  <si>
    <t>MCG_RACFACB_1M</t>
  </si>
  <si>
    <t>MCG_RACFACB_1M_3M</t>
  </si>
  <si>
    <t>MCG_RACFACB_3M_1Y</t>
  </si>
  <si>
    <t>MCG_RACFACBA</t>
  </si>
  <si>
    <t>MCG_RACFACBA_1M</t>
  </si>
  <si>
    <t>MCG_RACFACBA_1M_3M</t>
  </si>
  <si>
    <t>MCG_RACFACBA_3M_1Y</t>
  </si>
  <si>
    <t>MCG_RACFACBAON</t>
  </si>
  <si>
    <t>MCG_RACFACBAON_1M</t>
  </si>
  <si>
    <t>MCG_RACFACBAON_1M_3M</t>
  </si>
  <si>
    <t>MCG_RACFACBAON_3M_1Y</t>
  </si>
  <si>
    <t>MCG_RACFACBABIS</t>
  </si>
  <si>
    <t>MCG_RACFACBABIS_1M</t>
  </si>
  <si>
    <t>MCG_RACFACBABIS_1M_3M</t>
  </si>
  <si>
    <t>MCG_RACFACBABIS_3M_1Y</t>
  </si>
  <si>
    <t>MCG_RACFACBAIMF</t>
  </si>
  <si>
    <t>MCG_RACFACBAIMF_1M</t>
  </si>
  <si>
    <t>MCG_RACFACBAIMF_1M_3M</t>
  </si>
  <si>
    <t>MCG_RACFACBAIMF_3M_1Y</t>
  </si>
  <si>
    <t>MCG_RACFACBAOI</t>
  </si>
  <si>
    <t>MCG_RACFACBAOI_1M</t>
  </si>
  <si>
    <t>MCG_RACFACBAOI_1M_3M</t>
  </si>
  <si>
    <t>MCG_RACFACBAOI_3M_1Y</t>
  </si>
  <si>
    <t>MCG_RACFACBFIR</t>
  </si>
  <si>
    <t>MCG_RACFACBFIR_1M</t>
  </si>
  <si>
    <t>MCG_RACFACBFIR_1M_3M</t>
  </si>
  <si>
    <t>MCG_RACFACBFIR_3M_1Y</t>
  </si>
  <si>
    <t>MCG_RACFACBFIO</t>
  </si>
  <si>
    <t>MCG_RACFACBFIO_1M</t>
  </si>
  <si>
    <t>MCG_RACFACBFIO_1M_3M</t>
  </si>
  <si>
    <t>MCG_RACFACBFIO_3M_1Y</t>
  </si>
  <si>
    <t>MCG_RACFACT</t>
  </si>
  <si>
    <t>MCG_RACFACT_1M</t>
  </si>
  <si>
    <t>MCG_RACFACT_1M_3M</t>
  </si>
  <si>
    <t>MCG_RACFACT_3M_1Y</t>
  </si>
  <si>
    <t>MCG_RACFACTA</t>
  </si>
  <si>
    <t>MCG_RACFACTA_1M</t>
  </si>
  <si>
    <t>MCG_RACFACTA_1M_3M</t>
  </si>
  <si>
    <t>MCG_RACFACTA_3M_1Y</t>
  </si>
  <si>
    <t>MCG_RACFACTAON</t>
  </si>
  <si>
    <t>MCG_RACFACTAON_1M</t>
  </si>
  <si>
    <t>MCG_RACFACTAON_1M_3M</t>
  </si>
  <si>
    <t>MCG_RACFACTAON_3M_1Y</t>
  </si>
  <si>
    <t>MCG_RACFACTABIS</t>
  </si>
  <si>
    <t>MCG_RACFACTABIS_1M</t>
  </si>
  <si>
    <t>MCG_RACFACTABIS_1M_3M</t>
  </si>
  <si>
    <t>MCG_RACFACTABIS_3M_1Y</t>
  </si>
  <si>
    <t>MCG_RACFACTAIMF</t>
  </si>
  <si>
    <t>MCG_RACFACTAIMF_1M</t>
  </si>
  <si>
    <t>MCG_RACFACTAIMF_1M_3M</t>
  </si>
  <si>
    <t>MCG_RACFACTAIMF_3M_1Y</t>
  </si>
  <si>
    <t>MCG_RACFACTAOI</t>
  </si>
  <si>
    <t>MCG_RACFACTAOI_1M</t>
  </si>
  <si>
    <t>MCG_RACFACTAOI_1M_3M</t>
  </si>
  <si>
    <t>MCG_RACFACTAOI_3M_1Y</t>
  </si>
  <si>
    <t>MCG_RACFACTFIR</t>
  </si>
  <si>
    <t>MCG_RACFACTFIR_1M</t>
  </si>
  <si>
    <t>MCG_RACFACTFIR_1M_3M</t>
  </si>
  <si>
    <t>MCG_RACFACTFIR_3M_1Y</t>
  </si>
  <si>
    <t>MCG_RACFACTFIO</t>
  </si>
  <si>
    <t>MCG_RACFACTFIO_1M</t>
  </si>
  <si>
    <t>MCG_RACFACTFIO_1M_3M</t>
  </si>
  <si>
    <t>MCG_RACFACTFIO_3M_1Y</t>
  </si>
  <si>
    <t>MCG_RACFAPPS</t>
  </si>
  <si>
    <t>MCG_RACFAPPS_1M</t>
  </si>
  <si>
    <t>MCG_RACFAPPS_1M_3M</t>
  </si>
  <si>
    <t>MCG_RACFAPPS_3M_1Y</t>
  </si>
  <si>
    <t>MCG_RACFAPPSBP</t>
  </si>
  <si>
    <t>MCG_RACFAPPSBP_1M</t>
  </si>
  <si>
    <t>MCG_RACFAPPSBP_1M_3M</t>
  </si>
  <si>
    <t>MCG_RACFAPPSBP_3M_1Y</t>
  </si>
  <si>
    <t>MCG_RACFAPPSWC</t>
  </si>
  <si>
    <t>MCG_RACFAPPSWC_1M</t>
  </si>
  <si>
    <t>MCG_RACFAPPSWC_1M_3M</t>
  </si>
  <si>
    <t>MCG_RACFAPPSWC_3M_1Y</t>
  </si>
  <si>
    <t>MCG_RACFAPPL</t>
  </si>
  <si>
    <t>MCG_RACFAPPL_1M</t>
  </si>
  <si>
    <t>MCG_RACFAPPL_1M_3M</t>
  </si>
  <si>
    <t>MCG_RACFAPPL_3M_1Y</t>
  </si>
  <si>
    <t>MCG_RACFAPPLBC</t>
  </si>
  <si>
    <t>MCG_RACFAPPLBC_1M</t>
  </si>
  <si>
    <t>MCG_RACFAPPLBC_1M_3M</t>
  </si>
  <si>
    <t>MCG_RACFAPPLBC_3M_1Y</t>
  </si>
  <si>
    <t>MCG_RACFAPPLWP</t>
  </si>
  <si>
    <t>MCG_RACFAPPLWP_1M</t>
  </si>
  <si>
    <t>MCG_RACFAPPLWP_1M_3M</t>
  </si>
  <si>
    <t>MCG_RACFAPPLWP_3M_1Y</t>
  </si>
  <si>
    <t>MCG_RACFAMPAS</t>
  </si>
  <si>
    <t>MCG_RACFAMPAS_1M</t>
  </si>
  <si>
    <t>MCG_RACFAMPAS_1M_3M</t>
  </si>
  <si>
    <t>MCG_RACFAMPAS_3M_1Y</t>
  </si>
  <si>
    <t>MCG_RACFAMPAL</t>
  </si>
  <si>
    <t>MCG_RACFAMPAL_1M</t>
  </si>
  <si>
    <t>MCG_RACFAMPAL_1M_3M</t>
  </si>
  <si>
    <t>MCG_RACFAMPAL_3M_1Y</t>
  </si>
  <si>
    <t>MCG_RACFAMPBS</t>
  </si>
  <si>
    <t>MCG_RACFAMPBS_1M</t>
  </si>
  <si>
    <t>MCG_RACFAMPBS_1M_3M</t>
  </si>
  <si>
    <t>MCG_RACFAMPBS_3M_1Y</t>
  </si>
  <si>
    <t>MCG_RACFAMPBL</t>
  </si>
  <si>
    <t>MCG_RACFAMPBL_1M</t>
  </si>
  <si>
    <t>MCG_RACFAMPBL_1M_3M</t>
  </si>
  <si>
    <t>MCG_RACFAMPBL_3M_1Y</t>
  </si>
  <si>
    <t>MCG_RACFAMPCS</t>
  </si>
  <si>
    <t>MCG_RACFAMPCS_1M</t>
  </si>
  <si>
    <t>MCG_RACFAMPCS_1M_3M</t>
  </si>
  <si>
    <t>MCG_RACFAMPCS_3M_1Y</t>
  </si>
  <si>
    <t>MCG_RACFAMPCL</t>
  </si>
  <si>
    <t>MCG_RACFAMPCL_1M</t>
  </si>
  <si>
    <t>MCG_RACFAMPCL_1M_3M</t>
  </si>
  <si>
    <t>MCG_RACFAMPCL_3M_1Y</t>
  </si>
  <si>
    <t>MCG_RACFAMPDS</t>
  </si>
  <si>
    <t>MCG_RACFAMPDS_1M</t>
  </si>
  <si>
    <t>MCG_RACFAMPDS_1M_3M</t>
  </si>
  <si>
    <t>MCG_RACFAMPDS_3M_1Y</t>
  </si>
  <si>
    <t>MCG_RACFAMPDL</t>
  </si>
  <si>
    <t>MCG_RACFAMPDL_1M</t>
  </si>
  <si>
    <t>MCG_RACFAMPDL_1M_3M</t>
  </si>
  <si>
    <t>MCG_RACFAMPDL_3M_1Y</t>
  </si>
  <si>
    <t>MCG_RACFAMPES</t>
  </si>
  <si>
    <t>MCG_RACFAMPES_1M</t>
  </si>
  <si>
    <t>MCG_RACFAMPES_1M_3M</t>
  </si>
  <si>
    <t>MCG_RACFAMPES_3M_1Y</t>
  </si>
  <si>
    <t>MCG_RACFAMPEL</t>
  </si>
  <si>
    <t>MCG_RACFAMPEL_1M</t>
  </si>
  <si>
    <t>MCG_RACFAMPEL_1M_3M</t>
  </si>
  <si>
    <t>MCG_RACFAMPEL_3M_1Y</t>
  </si>
  <si>
    <t>MCG_RACFAMPFS</t>
  </si>
  <si>
    <t>MCG_RACFAMPFS_1M</t>
  </si>
  <si>
    <t>MCG_RACFAMPFS_1M_3M</t>
  </si>
  <si>
    <t>MCG_RACFAMPFS_3M_1Y</t>
  </si>
  <si>
    <t>MCG_RACFAMPFL</t>
  </si>
  <si>
    <t>MCG_RACFAMPFL_1M</t>
  </si>
  <si>
    <t>MCG_RACFAMPFL_1M_3M</t>
  </si>
  <si>
    <t>MCG_RACFAMPFL_3M_1Y</t>
  </si>
  <si>
    <t>MCG_RAMDCD</t>
  </si>
  <si>
    <t>MCG_RAMFIFC</t>
  </si>
  <si>
    <t>MCG_RAMDV</t>
  </si>
  <si>
    <t>MCG_RAMDVS</t>
  </si>
  <si>
    <t>MCG_RAMDVL</t>
  </si>
  <si>
    <t>MCG_RAMDVO</t>
  </si>
  <si>
    <t>MCG_RAMPA</t>
  </si>
  <si>
    <t>MCG_RAMPARA</t>
  </si>
  <si>
    <t>MCG_RAMPAOA</t>
  </si>
  <si>
    <t>MCG_RAMSR</t>
  </si>
  <si>
    <t>MCG_RAMSRLRI</t>
  </si>
  <si>
    <t>MCG_RAMSRLRN</t>
  </si>
  <si>
    <t>MCG_RAMSRBAI</t>
  </si>
  <si>
    <t>MCG_RAMSRBAN</t>
  </si>
  <si>
    <t>MCG_RAMFDA</t>
  </si>
  <si>
    <t>MCG_RAMFDAF</t>
  </si>
  <si>
    <t>MCG_RAMFDAU</t>
  </si>
  <si>
    <t>MCG_RAMFDAW</t>
  </si>
  <si>
    <t>MCG_RAMFDAP</t>
  </si>
  <si>
    <t>MCG_RAMFDAO</t>
  </si>
  <si>
    <t>MCG_RAMDVRM</t>
  </si>
  <si>
    <t>MCG_RAMFFS</t>
  </si>
  <si>
    <t>MCG_RAMFFL</t>
  </si>
  <si>
    <t>MCG_RAMPPS</t>
  </si>
  <si>
    <t>MCG_RAMPPSBP</t>
  </si>
  <si>
    <t>MCG_RAMPPSWC</t>
  </si>
  <si>
    <t>MCG_RAMPPL</t>
  </si>
  <si>
    <t>MCG_RAMPPLBP</t>
  </si>
  <si>
    <t>MCG_RAMPPLWC</t>
  </si>
  <si>
    <t>MCG_RAMCR</t>
  </si>
  <si>
    <t>MCG_RAMCRISDR</t>
  </si>
  <si>
    <t>MCG_RAMCRIC_EUR</t>
  </si>
  <si>
    <t>MCG_RAMCRIC_JPY</t>
  </si>
  <si>
    <t>MCG_RAMCRIC_GBP</t>
  </si>
  <si>
    <t>MCG_RAMCRIC_USD</t>
  </si>
  <si>
    <t>MCG_RAMCROSDR</t>
  </si>
  <si>
    <t>Template on International Reserves and Foreign Currency Liquidity (Reserves Template)</t>
  </si>
  <si>
    <t>The concepts and principles underlying the collection and compilation of International Reserves and Foreign Currency Liquidity data can be found at the following link:</t>
  </si>
  <si>
    <t>https://www.imf.org/external/np/sta/ir/IRProcessWeb/pdf/guide.pdf</t>
  </si>
  <si>
    <t>For questions regarding this report form, please send an email to RESERVESTEMPLATE@imf.org.</t>
  </si>
  <si>
    <t>iii.</t>
  </si>
  <si>
    <t xml:space="preserve">Default parameters for reporting currency, reporting scale, reporting classification, and reporting frequency are based on previous reporting and maintained at the IMF database level.  Should you wish to change these defaults, please send an email to RESERVESTEMPLATE@imf.org. </t>
  </si>
  <si>
    <t>Reporting currency:*</t>
  </si>
  <si>
    <t>Reporting scale:*</t>
  </si>
  <si>
    <t>Reporting classification:</t>
  </si>
  <si>
    <t>Single: Consolidated Monetary Authorities and Central Government excluding Social Security (one sheet)</t>
  </si>
  <si>
    <t>Reporting frequency:</t>
  </si>
  <si>
    <t>Monthly</t>
  </si>
  <si>
    <t>* Gold volume (row 26) should be reported in millions of fine troy ounces.</t>
  </si>
  <si>
    <t>How to fill out the report forms:</t>
  </si>
  <si>
    <t>Date Range</t>
  </si>
  <si>
    <t>Default date range is set at the time of ICS download (monthly or daily).</t>
  </si>
  <si>
    <t>Protection</t>
  </si>
  <si>
    <t>Updates are permitted to data observation fields only.  Please do not insert or delete any rows or columns as report form structure is protected.</t>
  </si>
  <si>
    <t>General</t>
  </si>
  <si>
    <t>Complete Sections I-IV.  Rows shaded in Grey should not be updated.</t>
  </si>
  <si>
    <r>
      <t>Item IV. (2) - Currency Composition of Reserves, should be expressed as the value (</t>
    </r>
    <r>
      <rPr>
        <u/>
        <sz val="10"/>
        <rFont val="Arial"/>
        <family val="2"/>
      </rPr>
      <t>and not as a percentage</t>
    </r>
    <r>
      <rPr>
        <sz val="10"/>
        <rFont val="Arial"/>
        <family val="2"/>
      </rPr>
      <t>) of reserve assets that are held in the currencies of the SDR basket and non-SDR basket currencies.  Four additional lines have been added to the template to accommodate further detail of SDR basket currencies, if available.</t>
    </r>
  </si>
  <si>
    <t>Precision</t>
  </si>
  <si>
    <t>We are happy to receive figures with as much precision as available.</t>
  </si>
  <si>
    <t>Not available or missing values are data, which are not collected, and refer to lack of data, but not that the data is “0”. If no data are available, please leave the cell blank.</t>
  </si>
  <si>
    <t>Do not link the Data Range to other files. Otherwise, all the data cells dependent on external links will not be uploaded.</t>
  </si>
  <si>
    <t>Metadata</t>
  </si>
  <si>
    <t>Metadata Questionnaire</t>
  </si>
  <si>
    <t>Reserves Template metadata, both general and observation specific, will no longer be collected using a free form .txt format.  A new ICS-based metadata questionnaire is now available and should be completed accordingly.  Should you wish to include observation specific metadata, please provide this information in the last Section (Section C) of the metadata questionnaire.  You may also include a web address to direct users to your national website.</t>
  </si>
  <si>
    <t>1.  In principle, only instruments denominated and settled in foreign currency (or those whose valuation is directly dependent on the exchange rate and that are settled in foreign currency) are to be included in Sections I, II, and III of the template. Financial instruments denominated in foreign currency and settled in other ways (for example, in domestic currency or commodities) are included as memo items under Section IV.</t>
  </si>
  <si>
    <t>2.  Netting of positions is allowed only if they have the same maturity, are against the same counterparty, and a master netting agreement is in place. Positions on organized exchanges could also be netted.</t>
  </si>
  <si>
    <t>3.  See definition of monetary authorities in paragraph 21 of the Guidelines.</t>
  </si>
  <si>
    <t>4.  In cases of large positions vis-à-vis institutions headquartered in the reporting country, in instruments other than deposits or securities, they should be reported as separate items.</t>
  </si>
  <si>
    <t>5.  The valuation basis for gold assets should be disclosed; ideally this would be done by showing the volume and price.</t>
  </si>
  <si>
    <t>6.  Including interest payments due within the corresponding time horizons. Foreign currency deposits held by nonresidents with central banks should also be included here. Securities referred to are those issued by the monetary authorities and the central government (excluding social security).</t>
  </si>
  <si>
    <t>7.  In the event that there are forward or futures positions with a residual maturity greater than one year,  these should be reported separately under Section IV.</t>
  </si>
  <si>
    <t>8.  Only bonds with a residual maturity greater than one year should be reported under this item, as those with shorter maturities will already be included in Section II, above.</t>
  </si>
  <si>
    <t>9.  Reporters should distinguish potential inflows and potential outflows resulting from contingent lines of credit and report them separately in the specified format.</t>
  </si>
  <si>
    <t>10.  In the event that there are options positions with a residual maturity greater than one year, these should be reported separately under Section IV.</t>
  </si>
  <si>
    <t>11.  These “stress‑tests” are an encouraged, rather than a prescribed, category of information in the IMF’s Special Data Dissemination Standard (SDDS). Results of the stress-tests could be disclosed in the form of a graph. As a rule, notional value should be reported. However, in the case of cash‑settled options, the estimated future inflow/outflow should be disclosed. Positions are “in the money” or would be, under the assumed values.</t>
  </si>
  <si>
    <t>12.  Distinguish between assets and liabilities, where applicable.</t>
  </si>
  <si>
    <t>13.  Identify types of instrument; the valuation principles should be the same as in Sections I–III. The nominal/notional value of derivatives should be shown in the same format as for the nominal/notional values of forwards/futures in Section II and of options in Section III.</t>
  </si>
  <si>
    <t>14.  Only assets included in Section I that are pledged should be reported here.</t>
  </si>
  <si>
    <t>15.  Assets that are lent or repoed should be reported here, whether or not they have been included in Section I of the template, along with any associated liabilities (in Section II). However, these should be reported in two separate categories, depending on whether or not they have been included in Section I. Similarly, securities that are borrowed or acquired under repo agreements should be reported as a separate item and treated symmetrically. Market values should be reported and the accounting treatment disclosed.</t>
  </si>
  <si>
    <t xml:space="preserve">16.  Identify types of instrument. The main characteristics of internal models used to calculate the market value should be disclosed. </t>
  </si>
  <si>
    <t>Form date</t>
  </si>
  <si>
    <t>March 4, 2015</t>
  </si>
  <si>
    <t>Reporting_Classification</t>
  </si>
  <si>
    <t>Dual: Separate Monetary Authorities and Central Government excluding Social Security (two sheets)</t>
  </si>
  <si>
    <t>Single</t>
  </si>
  <si>
    <t>Dual</t>
  </si>
  <si>
    <t>Reporting Type</t>
  </si>
  <si>
    <t>2015</t>
  </si>
  <si>
    <t>2016</t>
  </si>
  <si>
    <t>536</t>
  </si>
  <si>
    <t>Million</t>
  </si>
  <si>
    <t>Indonesia</t>
  </si>
  <si>
    <t>536IRFCL2016-07-26T00:02:07</t>
  </si>
  <si>
    <t>V1</t>
  </si>
  <si>
    <t>2016M8</t>
  </si>
  <si>
    <t>.</t>
  </si>
  <si>
    <t>2017</t>
  </si>
  <si>
    <t>2024</t>
  </si>
  <si>
    <t xml:space="preserve"> </t>
  </si>
  <si>
    <t>2026</t>
  </si>
  <si>
    <t>Last Update  :  29/5/2026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</si>
</sst>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_(* \(#,##0\);_(* &quot;-&quot;_);_(@_)"/>
    <numFmt numFmtId="165" formatCode="_(* #,##0.00_);_(* \(#,##0.00\);_(* &quot;-&quot;??_);_(@_)"/>
    <numFmt numFmtId="166" formatCode="0.0"/>
  </numFmts>
  <fonts count="40" x14ac:knownFonts="1">
    <font>
      <sz val="10"/>
      <name val="Arial"/>
      <family val="2"/>
    </font>
    <font>
      <sz val="9"/>
      <name val="Arial"/>
      <family val="2"/>
    </font>
    <font>
      <sz val="12"/>
      <name val="Arial"/>
      <family val="2"/>
    </font>
    <font>
      <vertAlign val="superscript"/>
      <sz val="12"/>
      <name val="Arial"/>
      <family val="2"/>
    </font>
    <font>
      <b/>
      <sz val="12"/>
      <name val="Arial"/>
      <family val="2"/>
    </font>
    <font>
      <b/>
      <u/>
      <sz val="11"/>
      <name val="Arial"/>
      <family val="2"/>
    </font>
    <font>
      <sz val="11"/>
      <name val="Arial"/>
      <family val="2"/>
    </font>
    <font>
      <sz val="10"/>
      <color indexed="8"/>
      <name val="MS Sans Serif"/>
      <family val="2"/>
    </font>
    <font>
      <sz val="9"/>
      <color indexed="8"/>
      <name val="Arial"/>
      <family val="2"/>
    </font>
    <font>
      <b/>
      <sz val="10"/>
      <name val="Times New Roman"/>
      <family val="1"/>
    </font>
    <font>
      <sz val="18"/>
      <name val="Times New Roman"/>
      <family val="1"/>
    </font>
    <font>
      <sz val="14"/>
      <name val="Times New Roman"/>
      <family val="1"/>
    </font>
    <font>
      <b/>
      <sz val="11"/>
      <name val="Times New Roman"/>
      <family val="1"/>
    </font>
    <font>
      <u/>
      <sz val="10"/>
      <color indexed="12"/>
      <name val="Times New Roman"/>
      <family val="1"/>
    </font>
    <font>
      <u/>
      <sz val="12"/>
      <color indexed="12"/>
      <name val="Times New Roman"/>
      <family val="1"/>
    </font>
    <font>
      <u/>
      <sz val="11"/>
      <name val="Arial"/>
      <family val="2"/>
    </font>
    <font>
      <sz val="20"/>
      <name val="Arial"/>
      <family val="2"/>
    </font>
    <font>
      <u/>
      <sz val="10"/>
      <name val="Arial"/>
      <family val="2"/>
    </font>
    <font>
      <sz val="10"/>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64"/>
      <name val="Arial"/>
      <family val="2"/>
    </font>
    <font>
      <b/>
      <sz val="10"/>
      <color indexed="64"/>
      <name val="Arial"/>
      <family val="2"/>
    </font>
    <font>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26"/>
        <bgColor indexed="64"/>
      </patternFill>
    </fill>
    <fill>
      <patternFill patternType="solid">
        <fgColor indexed="44"/>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53">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1" applyNumberFormat="0" applyAlignment="0" applyProtection="0"/>
    <xf numFmtId="0" fontId="24" fillId="21" borderId="2" applyNumberFormat="0" applyAlignment="0" applyProtection="0"/>
    <xf numFmtId="165" fontId="18" fillId="0" borderId="0" applyFont="0" applyFill="0" applyBorder="0" applyAlignment="0" applyProtection="0"/>
    <xf numFmtId="164" fontId="18" fillId="0" borderId="0" applyFont="0" applyFill="0" applyBorder="0" applyAlignment="0" applyProtection="0"/>
    <xf numFmtId="165" fontId="38" fillId="0" borderId="0" applyFont="0" applyFill="0" applyBorder="0" applyAlignment="0" applyProtection="0"/>
    <xf numFmtId="43" fontId="18" fillId="0" borderId="0" applyFon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3" fillId="0" borderId="0" applyNumberFormat="0" applyFill="0" applyBorder="0">
      <protection locked="0"/>
    </xf>
    <xf numFmtId="0" fontId="30" fillId="7" borderId="1" applyNumberFormat="0" applyAlignment="0" applyProtection="0"/>
    <xf numFmtId="0" fontId="31" fillId="0" borderId="6" applyNumberFormat="0" applyFill="0" applyAlignment="0" applyProtection="0"/>
    <xf numFmtId="0" fontId="32" fillId="22" borderId="0" applyNumberFormat="0" applyBorder="0" applyAlignment="0" applyProtection="0"/>
    <xf numFmtId="0" fontId="37" fillId="0" borderId="0"/>
    <xf numFmtId="0" fontId="18" fillId="0" borderId="0"/>
    <xf numFmtId="0" fontId="19" fillId="0" borderId="0"/>
    <xf numFmtId="0" fontId="37" fillId="0" borderId="0"/>
    <xf numFmtId="0" fontId="7" fillId="0" borderId="0"/>
    <xf numFmtId="0" fontId="18" fillId="23" borderId="7" applyNumberFormat="0" applyFont="0" applyAlignment="0" applyProtection="0"/>
    <xf numFmtId="0" fontId="33" fillId="20" borderId="8" applyNumberFormat="0" applyAlignment="0" applyProtection="0"/>
    <xf numFmtId="9" fontId="18" fillId="0" borderId="0" applyFont="0" applyFill="0" applyBorder="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39">
    <xf numFmtId="0" fontId="0" fillId="0" borderId="0" xfId="0"/>
    <xf numFmtId="0" fontId="1" fillId="0" borderId="0" xfId="0" applyFont="1"/>
    <xf numFmtId="0" fontId="2" fillId="24" borderId="10" xfId="0" applyFont="1" applyFill="1" applyBorder="1" applyAlignment="1">
      <alignment vertical="top"/>
    </xf>
    <xf numFmtId="0" fontId="2" fillId="24" borderId="10" xfId="0" applyFont="1" applyFill="1" applyBorder="1" applyAlignment="1">
      <alignment vertical="top" wrapText="1"/>
    </xf>
    <xf numFmtId="0" fontId="2" fillId="0" borderId="0" xfId="0" applyFont="1"/>
    <xf numFmtId="4" fontId="2" fillId="25" borderId="11" xfId="0" applyNumberFormat="1" applyFont="1" applyFill="1" applyBorder="1" applyAlignment="1">
      <alignment horizontal="right" wrapText="1"/>
    </xf>
    <xf numFmtId="0" fontId="2" fillId="24" borderId="12" xfId="0" applyFont="1" applyFill="1" applyBorder="1" applyAlignment="1">
      <alignment vertical="top" wrapText="1"/>
    </xf>
    <xf numFmtId="0" fontId="6" fillId="0" borderId="0" xfId="0" applyFont="1"/>
    <xf numFmtId="0" fontId="6" fillId="0" borderId="0" xfId="0" applyFont="1" applyAlignment="1">
      <alignment vertical="top"/>
    </xf>
    <xf numFmtId="0" fontId="1" fillId="0" borderId="0" xfId="0" applyFont="1" applyAlignment="1">
      <alignment horizontal="left" indent="5"/>
    </xf>
    <xf numFmtId="0" fontId="2" fillId="24" borderId="0" xfId="0" applyFont="1" applyFill="1" applyAlignment="1">
      <alignment vertical="top" wrapText="1"/>
    </xf>
    <xf numFmtId="0" fontId="4" fillId="0" borderId="0" xfId="0" applyFont="1" applyAlignment="1">
      <alignment wrapText="1"/>
    </xf>
    <xf numFmtId="0" fontId="2" fillId="24" borderId="11" xfId="0" applyFont="1" applyFill="1" applyBorder="1" applyAlignment="1">
      <alignment vertical="top" wrapText="1"/>
    </xf>
    <xf numFmtId="0" fontId="2" fillId="0" borderId="10" xfId="0" applyFont="1" applyBorder="1" applyAlignment="1">
      <alignment vertical="top" wrapText="1"/>
    </xf>
    <xf numFmtId="0" fontId="6" fillId="0" borderId="0" xfId="0" applyFont="1" applyAlignment="1">
      <alignment horizontal="left" vertical="top" indent="1"/>
    </xf>
    <xf numFmtId="0" fontId="6" fillId="0" borderId="0" xfId="0" applyFont="1" applyAlignment="1">
      <alignment horizontal="left" indent="1"/>
    </xf>
    <xf numFmtId="0" fontId="1" fillId="0" borderId="0" xfId="0" applyFont="1" applyAlignment="1">
      <alignment horizontal="left" indent="1"/>
    </xf>
    <xf numFmtId="0" fontId="2" fillId="24" borderId="13" xfId="0" applyFont="1" applyFill="1" applyBorder="1" applyAlignment="1">
      <alignment vertical="top" wrapText="1"/>
    </xf>
    <xf numFmtId="0" fontId="5" fillId="0" borderId="0" xfId="0" applyFont="1" applyAlignment="1">
      <alignment wrapText="1"/>
    </xf>
    <xf numFmtId="0" fontId="0" fillId="0" borderId="12" xfId="0" applyBorder="1"/>
    <xf numFmtId="0" fontId="1" fillId="0" borderId="12" xfId="0" applyFont="1" applyBorder="1"/>
    <xf numFmtId="0" fontId="9" fillId="24" borderId="14" xfId="0" applyFont="1" applyFill="1" applyBorder="1" applyAlignment="1">
      <alignment horizontal="centerContinuous"/>
    </xf>
    <xf numFmtId="0" fontId="9" fillId="24" borderId="15" xfId="0" applyFont="1" applyFill="1" applyBorder="1" applyAlignment="1">
      <alignment horizontal="centerContinuous"/>
    </xf>
    <xf numFmtId="0" fontId="12" fillId="24" borderId="0" xfId="0" applyFont="1" applyFill="1" applyAlignment="1">
      <alignment horizontal="center"/>
    </xf>
    <xf numFmtId="0" fontId="0" fillId="24" borderId="14" xfId="0" applyFill="1" applyBorder="1" applyAlignment="1">
      <alignment horizontal="left"/>
    </xf>
    <xf numFmtId="0" fontId="0" fillId="24" borderId="16" xfId="0" applyFill="1" applyBorder="1" applyAlignment="1">
      <alignment horizontal="left"/>
    </xf>
    <xf numFmtId="0" fontId="0" fillId="24" borderId="12" xfId="0" applyFill="1" applyBorder="1" applyAlignment="1">
      <alignment horizontal="right" vertical="top"/>
    </xf>
    <xf numFmtId="0" fontId="14" fillId="24" borderId="12" xfId="38" applyFont="1" applyFill="1" applyBorder="1" applyAlignment="1" applyProtection="1">
      <alignment horizontal="center" vertical="center" wrapText="1"/>
    </xf>
    <xf numFmtId="0" fontId="0" fillId="24" borderId="15" xfId="0" applyFill="1" applyBorder="1" applyAlignment="1">
      <alignment horizontal="left"/>
    </xf>
    <xf numFmtId="0" fontId="0" fillId="24" borderId="14" xfId="0" applyFill="1" applyBorder="1" applyAlignment="1">
      <alignment horizontal="left" wrapText="1"/>
    </xf>
    <xf numFmtId="0" fontId="0" fillId="24" borderId="12" xfId="0" applyFill="1" applyBorder="1" applyAlignment="1">
      <alignment horizontal="right" vertical="top" wrapText="1"/>
    </xf>
    <xf numFmtId="0" fontId="0" fillId="24" borderId="15" xfId="0" applyFill="1" applyBorder="1" applyAlignment="1">
      <alignment horizontal="left" wrapText="1"/>
    </xf>
    <xf numFmtId="0" fontId="0" fillId="24" borderId="14" xfId="0" applyFill="1" applyBorder="1" applyAlignment="1">
      <alignment horizontal="center" vertical="center"/>
    </xf>
    <xf numFmtId="0" fontId="0" fillId="24" borderId="15" xfId="0" applyFill="1" applyBorder="1" applyAlignment="1">
      <alignment horizontal="center" vertical="center"/>
    </xf>
    <xf numFmtId="0" fontId="0" fillId="24" borderId="11" xfId="0" applyFill="1" applyBorder="1" applyAlignment="1">
      <alignment horizontal="left" vertical="top" wrapText="1"/>
    </xf>
    <xf numFmtId="0" fontId="0" fillId="24" borderId="13" xfId="0" applyFill="1" applyBorder="1" applyAlignment="1">
      <alignment horizontal="left" vertical="top"/>
    </xf>
    <xf numFmtId="0" fontId="0" fillId="24" borderId="17" xfId="0" applyFill="1" applyBorder="1" applyAlignment="1">
      <alignment horizontal="left"/>
    </xf>
    <xf numFmtId="0" fontId="0" fillId="24" borderId="11" xfId="0" applyFill="1" applyBorder="1" applyAlignment="1">
      <alignment horizontal="left" vertical="top"/>
    </xf>
    <xf numFmtId="0" fontId="0" fillId="24" borderId="18" xfId="0" applyFill="1" applyBorder="1" applyAlignment="1">
      <alignment horizontal="right" vertical="top"/>
    </xf>
    <xf numFmtId="0" fontId="0" fillId="24" borderId="0" xfId="0" applyFill="1" applyAlignment="1">
      <alignment horizontal="right" vertical="top"/>
    </xf>
    <xf numFmtId="0" fontId="0" fillId="24" borderId="19" xfId="0" applyFill="1" applyBorder="1" applyAlignment="1">
      <alignment horizontal="left" vertical="top"/>
    </xf>
    <xf numFmtId="0" fontId="0" fillId="24" borderId="10" xfId="0" applyFill="1" applyBorder="1" applyAlignment="1">
      <alignment horizontal="right" vertical="top"/>
    </xf>
    <xf numFmtId="0" fontId="0" fillId="0" borderId="0" xfId="0" applyAlignment="1">
      <alignment horizontal="left"/>
    </xf>
    <xf numFmtId="0" fontId="0" fillId="26" borderId="0" xfId="0" applyFill="1"/>
    <xf numFmtId="0" fontId="1" fillId="27" borderId="12" xfId="0" applyFont="1" applyFill="1" applyBorder="1"/>
    <xf numFmtId="0" fontId="1" fillId="27" borderId="12" xfId="0" applyFont="1" applyFill="1" applyBorder="1" applyAlignment="1">
      <alignment horizontal="left"/>
    </xf>
    <xf numFmtId="0" fontId="0" fillId="0" borderId="0" xfId="0" applyAlignment="1">
      <alignment horizontal="left" wrapText="1" indent="1"/>
    </xf>
    <xf numFmtId="0" fontId="0" fillId="27" borderId="12" xfId="0" applyFill="1" applyBorder="1" applyAlignment="1">
      <alignment horizontal="left"/>
    </xf>
    <xf numFmtId="0" fontId="0" fillId="27" borderId="20" xfId="0" applyFill="1" applyBorder="1" applyAlignment="1">
      <alignment horizontal="left"/>
    </xf>
    <xf numFmtId="0" fontId="0" fillId="27" borderId="0" xfId="0" applyFill="1" applyAlignment="1">
      <alignment horizontal="left"/>
    </xf>
    <xf numFmtId="0" fontId="0" fillId="27" borderId="19" xfId="0" applyFill="1" applyBorder="1" applyAlignment="1">
      <alignment horizontal="left"/>
    </xf>
    <xf numFmtId="0" fontId="8" fillId="27" borderId="12" xfId="46" applyFont="1" applyFill="1" applyBorder="1" applyAlignment="1">
      <alignment horizontal="left" wrapText="1"/>
    </xf>
    <xf numFmtId="0" fontId="0" fillId="27" borderId="12" xfId="0" applyFill="1" applyBorder="1"/>
    <xf numFmtId="0" fontId="4" fillId="0" borderId="12" xfId="0" applyFont="1" applyBorder="1" applyAlignment="1" applyProtection="1">
      <alignment horizontal="center" vertical="top"/>
      <protection locked="0"/>
    </xf>
    <xf numFmtId="0" fontId="0" fillId="0" borderId="12" xfId="0" applyBorder="1" applyProtection="1">
      <protection locked="0"/>
    </xf>
    <xf numFmtId="0" fontId="1" fillId="0" borderId="12" xfId="0" applyFont="1" applyBorder="1" applyProtection="1">
      <protection locked="0"/>
    </xf>
    <xf numFmtId="0" fontId="2" fillId="24" borderId="10" xfId="0" applyFont="1" applyFill="1" applyBorder="1" applyAlignment="1">
      <alignment horizontal="left" vertical="top" wrapText="1" indent="1"/>
    </xf>
    <xf numFmtId="0" fontId="2" fillId="24" borderId="10" xfId="0" applyFont="1" applyFill="1" applyBorder="1" applyAlignment="1">
      <alignment horizontal="left" vertical="top" indent="1"/>
    </xf>
    <xf numFmtId="0" fontId="2" fillId="24" borderId="12" xfId="0" applyFont="1" applyFill="1" applyBorder="1" applyAlignment="1">
      <alignment horizontal="left" vertical="top" wrapText="1" indent="1"/>
    </xf>
    <xf numFmtId="0" fontId="2" fillId="24" borderId="12" xfId="0" applyFont="1" applyFill="1" applyBorder="1" applyAlignment="1">
      <alignment horizontal="left" vertical="top" wrapText="1" indent="2"/>
    </xf>
    <xf numFmtId="0" fontId="2" fillId="24" borderId="12" xfId="0" applyFont="1" applyFill="1" applyBorder="1" applyAlignment="1">
      <alignment horizontal="left" indent="3"/>
    </xf>
    <xf numFmtId="0" fontId="2" fillId="24" borderId="12" xfId="0" applyFont="1" applyFill="1" applyBorder="1" applyAlignment="1">
      <alignment horizontal="left" vertical="top" wrapText="1" indent="3"/>
    </xf>
    <xf numFmtId="0" fontId="2" fillId="24" borderId="12" xfId="0" applyFont="1" applyFill="1" applyBorder="1" applyAlignment="1">
      <alignment horizontal="left" indent="4"/>
    </xf>
    <xf numFmtId="0" fontId="2" fillId="24" borderId="12" xfId="0" applyFont="1" applyFill="1" applyBorder="1" applyAlignment="1">
      <alignment horizontal="left" vertical="top" wrapText="1" indent="4"/>
    </xf>
    <xf numFmtId="0" fontId="2" fillId="24" borderId="13" xfId="0" applyFont="1" applyFill="1" applyBorder="1" applyAlignment="1">
      <alignment horizontal="left" vertical="top" wrapText="1" indent="1"/>
    </xf>
    <xf numFmtId="0" fontId="2" fillId="24" borderId="13" xfId="0" applyFont="1" applyFill="1" applyBorder="1" applyAlignment="1">
      <alignment horizontal="left" vertical="top" wrapText="1" indent="2"/>
    </xf>
    <xf numFmtId="0" fontId="2" fillId="24" borderId="13" xfId="0" applyFont="1" applyFill="1" applyBorder="1" applyAlignment="1">
      <alignment horizontal="left" vertical="top" wrapText="1" indent="3"/>
    </xf>
    <xf numFmtId="0" fontId="2" fillId="0" borderId="13" xfId="0" applyFont="1" applyBorder="1" applyAlignment="1">
      <alignment vertical="top" wrapText="1"/>
    </xf>
    <xf numFmtId="0" fontId="2" fillId="0" borderId="12" xfId="0" applyFont="1" applyBorder="1" applyAlignment="1">
      <alignment vertical="top"/>
    </xf>
    <xf numFmtId="0" fontId="15" fillId="0" borderId="0" xfId="0" applyFont="1" applyAlignment="1">
      <alignment wrapText="1"/>
    </xf>
    <xf numFmtId="0" fontId="1" fillId="0" borderId="0" xfId="0" applyFont="1" applyAlignment="1">
      <alignment vertical="center"/>
    </xf>
    <xf numFmtId="0" fontId="0" fillId="0" borderId="0" xfId="0" applyAlignment="1">
      <alignment vertical="center"/>
    </xf>
    <xf numFmtId="0" fontId="1" fillId="27" borderId="12" xfId="0" applyFont="1" applyFill="1" applyBorder="1" applyAlignment="1">
      <alignment vertical="center"/>
    </xf>
    <xf numFmtId="0" fontId="2" fillId="24" borderId="10" xfId="0" applyFont="1" applyFill="1" applyBorder="1" applyAlignment="1">
      <alignment horizontal="left" vertical="top" wrapText="1" indent="2"/>
    </xf>
    <xf numFmtId="0" fontId="2" fillId="24" borderId="10" xfId="0" applyFont="1" applyFill="1" applyBorder="1" applyAlignment="1">
      <alignment horizontal="left" vertical="top" wrapText="1" indent="3"/>
    </xf>
    <xf numFmtId="0" fontId="2" fillId="24" borderId="13" xfId="0" applyFont="1" applyFill="1" applyBorder="1" applyAlignment="1">
      <alignment horizontal="left" vertical="top" wrapText="1"/>
    </xf>
    <xf numFmtId="0" fontId="2" fillId="0" borderId="0" xfId="0" applyFont="1" applyAlignment="1">
      <alignment horizontal="left" vertical="top"/>
    </xf>
    <xf numFmtId="0" fontId="0" fillId="0" borderId="0" xfId="0" applyAlignment="1">
      <alignment horizontal="left" vertical="top"/>
    </xf>
    <xf numFmtId="0" fontId="0" fillId="0" borderId="11" xfId="0" applyBorder="1" applyAlignment="1">
      <alignment horizontal="left" vertical="top"/>
    </xf>
    <xf numFmtId="0" fontId="4" fillId="0" borderId="12" xfId="0" applyFont="1" applyBorder="1" applyAlignment="1">
      <alignment wrapText="1"/>
    </xf>
    <xf numFmtId="0" fontId="2" fillId="24" borderId="18" xfId="0" applyFont="1" applyFill="1" applyBorder="1" applyAlignment="1">
      <alignment vertical="top" wrapText="1"/>
    </xf>
    <xf numFmtId="0" fontId="2" fillId="24" borderId="21" xfId="0" applyFont="1" applyFill="1" applyBorder="1" applyAlignment="1">
      <alignment vertical="top" wrapText="1"/>
    </xf>
    <xf numFmtId="0" fontId="2" fillId="0" borderId="21" xfId="0" applyFont="1" applyBorder="1" applyAlignment="1">
      <alignment vertical="top" wrapText="1"/>
    </xf>
    <xf numFmtId="0" fontId="16" fillId="0" borderId="0" xfId="0" applyFont="1" applyAlignment="1">
      <alignment horizontal="left" vertical="top"/>
    </xf>
    <xf numFmtId="0" fontId="12" fillId="0" borderId="12" xfId="0" applyFont="1" applyBorder="1" applyAlignment="1">
      <alignment horizontal="center"/>
    </xf>
    <xf numFmtId="0" fontId="9" fillId="0" borderId="12" xfId="0" applyFont="1" applyBorder="1"/>
    <xf numFmtId="0" fontId="0" fillId="24" borderId="12" xfId="0" applyFill="1" applyBorder="1" applyAlignment="1">
      <alignment horizontal="left" vertical="top" wrapText="1"/>
    </xf>
    <xf numFmtId="0" fontId="2" fillId="0" borderId="0" xfId="0" applyFont="1" applyAlignment="1">
      <alignment wrapText="1"/>
    </xf>
    <xf numFmtId="0" fontId="0" fillId="24" borderId="22" xfId="0" applyFill="1" applyBorder="1" applyAlignment="1">
      <alignment horizontal="left" vertical="top" wrapText="1"/>
    </xf>
    <xf numFmtId="0" fontId="0" fillId="24" borderId="13" xfId="0" quotePrefix="1" applyFill="1" applyBorder="1" applyAlignment="1">
      <alignment horizontal="left" vertical="top" wrapText="1"/>
    </xf>
    <xf numFmtId="0" fontId="0" fillId="24" borderId="18" xfId="0" applyFill="1" applyBorder="1" applyAlignment="1">
      <alignment horizontal="left" vertical="top" wrapText="1"/>
    </xf>
    <xf numFmtId="0" fontId="0" fillId="24" borderId="0" xfId="0" applyFill="1" applyAlignment="1">
      <alignment horizontal="left" vertical="top"/>
    </xf>
    <xf numFmtId="0" fontId="0" fillId="24" borderId="0" xfId="0" applyFill="1" applyAlignment="1">
      <alignment horizontal="left" vertical="top" wrapText="1"/>
    </xf>
    <xf numFmtId="0" fontId="0" fillId="28" borderId="12" xfId="0" applyFill="1" applyBorder="1" applyAlignment="1">
      <alignment horizontal="center" vertical="top"/>
    </xf>
    <xf numFmtId="0" fontId="6" fillId="0" borderId="0" xfId="0" applyFont="1" applyAlignment="1">
      <alignment horizontal="left" vertical="top"/>
    </xf>
    <xf numFmtId="0" fontId="1" fillId="0" borderId="0" xfId="0" applyFont="1" applyAlignment="1">
      <alignment horizontal="left"/>
    </xf>
    <xf numFmtId="0" fontId="0" fillId="0" borderId="12" xfId="0" applyBorder="1" applyAlignment="1">
      <alignment horizontal="left" vertical="top"/>
    </xf>
    <xf numFmtId="4" fontId="2" fillId="25" borderId="12" xfId="0" applyNumberFormat="1" applyFont="1" applyFill="1" applyBorder="1" applyAlignment="1">
      <alignment horizontal="right" wrapText="1"/>
    </xf>
    <xf numFmtId="2" fontId="0" fillId="0" borderId="12" xfId="0" applyNumberFormat="1" applyBorder="1" applyProtection="1">
      <protection locked="0"/>
    </xf>
    <xf numFmtId="1" fontId="0" fillId="0" borderId="12" xfId="0" applyNumberFormat="1" applyBorder="1" applyProtection="1">
      <protection locked="0"/>
    </xf>
    <xf numFmtId="1" fontId="2" fillId="25" borderId="11" xfId="0" applyNumberFormat="1" applyFont="1" applyFill="1" applyBorder="1" applyAlignment="1">
      <alignment horizontal="right" wrapText="1"/>
    </xf>
    <xf numFmtId="0" fontId="0" fillId="0" borderId="0" xfId="0" applyAlignment="1">
      <alignment horizontal="center"/>
    </xf>
    <xf numFmtId="165" fontId="0" fillId="0" borderId="12" xfId="28" applyFont="1" applyBorder="1" applyProtection="1">
      <protection locked="0"/>
    </xf>
    <xf numFmtId="2" fontId="0" fillId="0" borderId="12" xfId="28" applyNumberFormat="1" applyFont="1" applyBorder="1" applyProtection="1">
      <protection locked="0"/>
    </xf>
    <xf numFmtId="0" fontId="0" fillId="0" borderId="25" xfId="0" applyBorder="1" applyProtection="1">
      <protection locked="0"/>
    </xf>
    <xf numFmtId="0" fontId="4" fillId="0" borderId="26" xfId="0" applyFont="1" applyBorder="1" applyAlignment="1" applyProtection="1">
      <alignment horizontal="center" vertical="top"/>
      <protection locked="0"/>
    </xf>
    <xf numFmtId="0" fontId="2" fillId="0" borderId="13" xfId="0" applyFont="1" applyBorder="1" applyAlignment="1">
      <alignment horizontal="left" vertical="top" wrapText="1" indent="1"/>
    </xf>
    <xf numFmtId="0" fontId="0" fillId="0" borderId="12" xfId="0" applyBorder="1" applyAlignment="1">
      <alignment horizontal="left"/>
    </xf>
    <xf numFmtId="0" fontId="2" fillId="0" borderId="13" xfId="0" applyFont="1" applyBorder="1" applyAlignment="1">
      <alignment horizontal="left" vertical="top" wrapText="1" indent="2"/>
    </xf>
    <xf numFmtId="0" fontId="2" fillId="0" borderId="13" xfId="0" applyFont="1" applyBorder="1" applyAlignment="1">
      <alignment horizontal="left" vertical="top" wrapText="1" indent="3"/>
    </xf>
    <xf numFmtId="166" fontId="0" fillId="0" borderId="12" xfId="0" applyNumberFormat="1" applyBorder="1" applyProtection="1">
      <protection locked="0"/>
    </xf>
    <xf numFmtId="2" fontId="1" fillId="0" borderId="12" xfId="0" applyNumberFormat="1" applyFont="1" applyBorder="1" applyProtection="1">
      <protection locked="0"/>
    </xf>
    <xf numFmtId="1" fontId="39" fillId="0" borderId="12" xfId="0" applyNumberFormat="1" applyFont="1" applyBorder="1" applyProtection="1">
      <protection locked="0"/>
    </xf>
    <xf numFmtId="166" fontId="0" fillId="0" borderId="27" xfId="0" applyNumberFormat="1" applyBorder="1" applyProtection="1">
      <protection locked="0"/>
    </xf>
    <xf numFmtId="166" fontId="0" fillId="0" borderId="0" xfId="0" applyNumberFormat="1" applyProtection="1">
      <protection locked="0"/>
    </xf>
    <xf numFmtId="0" fontId="4" fillId="0" borderId="28" xfId="0" applyFont="1" applyBorder="1" applyAlignment="1" applyProtection="1">
      <alignment horizontal="center" vertical="top"/>
      <protection locked="0"/>
    </xf>
    <xf numFmtId="0" fontId="12" fillId="0" borderId="28" xfId="0" applyFont="1" applyBorder="1" applyAlignment="1">
      <alignment horizontal="center"/>
    </xf>
    <xf numFmtId="0" fontId="0" fillId="0" borderId="28" xfId="0" applyBorder="1" applyProtection="1">
      <protection locked="0"/>
    </xf>
    <xf numFmtId="4" fontId="2" fillId="25" borderId="29" xfId="0" applyNumberFormat="1" applyFont="1" applyFill="1" applyBorder="1" applyAlignment="1">
      <alignment horizontal="right" wrapText="1"/>
    </xf>
    <xf numFmtId="4" fontId="2" fillId="25" borderId="28" xfId="0" applyNumberFormat="1" applyFont="1" applyFill="1" applyBorder="1" applyAlignment="1">
      <alignment horizontal="right" wrapText="1"/>
    </xf>
    <xf numFmtId="0" fontId="0" fillId="0" borderId="0" xfId="0" applyProtection="1">
      <protection locked="0"/>
    </xf>
    <xf numFmtId="0" fontId="1" fillId="0" borderId="28" xfId="0" applyFont="1" applyBorder="1"/>
    <xf numFmtId="0" fontId="0" fillId="0" borderId="0" xfId="0" applyAlignment="1">
      <alignment horizontal="left" vertical="top"/>
    </xf>
    <xf numFmtId="0" fontId="0" fillId="0" borderId="0" xfId="0" applyAlignment="1">
      <alignment horizontal="center"/>
    </xf>
    <xf numFmtId="0" fontId="6" fillId="0" borderId="0" xfId="0" applyFont="1" applyAlignment="1">
      <alignment horizontal="left" vertical="top" wrapText="1"/>
    </xf>
    <xf numFmtId="0" fontId="2" fillId="0" borderId="0" xfId="0" applyFont="1" applyAlignment="1">
      <alignment wrapText="1"/>
    </xf>
    <xf numFmtId="0" fontId="12" fillId="24" borderId="18" xfId="0" applyFont="1" applyFill="1" applyBorder="1" applyAlignment="1">
      <alignment horizontal="center" vertical="center"/>
    </xf>
    <xf numFmtId="0" fontId="10" fillId="24" borderId="23" xfId="0" applyFont="1" applyFill="1" applyBorder="1" applyAlignment="1">
      <alignment horizontal="center"/>
    </xf>
    <xf numFmtId="0" fontId="11" fillId="24" borderId="0" xfId="0" applyFont="1" applyFill="1" applyAlignment="1">
      <alignment horizontal="center"/>
    </xf>
    <xf numFmtId="0" fontId="11" fillId="24" borderId="24" xfId="0" applyFont="1" applyFill="1" applyBorder="1" applyAlignment="1">
      <alignment horizontal="center" vertical="center"/>
    </xf>
    <xf numFmtId="0" fontId="11" fillId="24" borderId="23" xfId="0" applyFont="1" applyFill="1" applyBorder="1" applyAlignment="1">
      <alignment horizontal="center" vertical="center"/>
    </xf>
    <xf numFmtId="0" fontId="11" fillId="24" borderId="10" xfId="0" applyFont="1" applyFill="1" applyBorder="1" applyAlignment="1">
      <alignment horizontal="center" vertical="center"/>
    </xf>
    <xf numFmtId="0" fontId="11" fillId="24" borderId="21" xfId="0" applyFont="1" applyFill="1" applyBorder="1" applyAlignment="1">
      <alignment horizontal="center" vertical="center"/>
    </xf>
    <xf numFmtId="0" fontId="0" fillId="24" borderId="13" xfId="0" applyFill="1" applyBorder="1" applyAlignment="1">
      <alignment horizontal="center" vertical="top" wrapText="1"/>
    </xf>
    <xf numFmtId="0" fontId="0" fillId="24" borderId="18" xfId="0" applyFill="1" applyBorder="1" applyAlignment="1">
      <alignment horizontal="center" vertical="top" wrapText="1"/>
    </xf>
    <xf numFmtId="0" fontId="0" fillId="24" borderId="11" xfId="0" applyFill="1" applyBorder="1" applyAlignment="1">
      <alignment horizontal="center" vertical="top" wrapText="1"/>
    </xf>
    <xf numFmtId="0" fontId="0" fillId="24" borderId="12" xfId="0" applyFill="1" applyBorder="1" applyAlignment="1">
      <alignment horizontal="left" vertical="top" wrapText="1"/>
    </xf>
    <xf numFmtId="0" fontId="0" fillId="0" borderId="13" xfId="0" applyBorder="1" applyAlignment="1">
      <alignment horizontal="left" vertical="top" wrapText="1"/>
    </xf>
    <xf numFmtId="0" fontId="0" fillId="0" borderId="11" xfId="0" applyBorder="1" applyAlignment="1">
      <alignment horizontal="left" vertical="top" wrapText="1"/>
    </xf>
  </cellXfs>
  <cellStyles count="5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0] 2" xfId="29" xr:uid="{00000000-0005-0000-0000-00001C000000}"/>
    <cellStyle name="Comma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6" xfId="45" xr:uid="{00000000-0005-0000-0000-00002D000000}"/>
    <cellStyle name="Normal_Sheet1" xfId="46" xr:uid="{00000000-0005-0000-0000-00002E000000}"/>
    <cellStyle name="Note 2" xfId="47" xr:uid="{00000000-0005-0000-0000-00002F000000}"/>
    <cellStyle name="Output 2" xfId="48" xr:uid="{00000000-0005-0000-0000-000030000000}"/>
    <cellStyle name="Percent 2" xfId="49" xr:uid="{00000000-0005-0000-0000-000031000000}"/>
    <cellStyle name="Title 2" xfId="50" xr:uid="{00000000-0005-0000-0000-000032000000}"/>
    <cellStyle name="Total 2" xfId="51" xr:uid="{00000000-0005-0000-0000-000033000000}"/>
    <cellStyle name="Warning Text 2" xfId="52" xr:uid="{00000000-0005-0000-0000-000034000000}"/>
  </cellStyles>
  <dxfs count="6">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321"/>
  <sheetViews>
    <sheetView showGridLines="0" workbookViewId="0">
      <selection activeCell="F10" sqref="F10"/>
    </sheetView>
  </sheetViews>
  <sheetFormatPr defaultColWidth="9.109375" defaultRowHeight="13.2" x14ac:dyDescent="0.25"/>
  <cols>
    <col min="1" max="1" width="4.44140625" customWidth="1"/>
    <col min="2" max="2" width="3.6640625" customWidth="1"/>
    <col min="3" max="3" width="5" customWidth="1"/>
    <col min="4" max="4" width="40.33203125" customWidth="1"/>
    <col min="5" max="5" width="3.109375" customWidth="1"/>
    <col min="6" max="6" width="91.33203125" customWidth="1"/>
    <col min="7" max="7" width="4.5546875" customWidth="1"/>
  </cols>
  <sheetData>
    <row r="1" spans="1:24" ht="22.8" x14ac:dyDescent="0.4">
      <c r="A1" s="21"/>
      <c r="B1" s="127" t="s">
        <v>259</v>
      </c>
      <c r="C1" s="127"/>
      <c r="D1" s="127"/>
      <c r="E1" s="127"/>
      <c r="F1" s="127"/>
      <c r="G1" s="22"/>
      <c r="H1" s="43"/>
      <c r="I1" s="43"/>
      <c r="J1" s="43"/>
      <c r="K1" s="43"/>
      <c r="L1" s="43"/>
      <c r="M1" s="43"/>
      <c r="N1" s="43"/>
      <c r="O1" s="43"/>
      <c r="P1" s="43"/>
      <c r="Q1" s="43"/>
      <c r="R1" s="43"/>
      <c r="S1" s="43"/>
      <c r="T1" s="43"/>
      <c r="U1" s="43"/>
      <c r="V1" s="43"/>
      <c r="W1" s="43"/>
      <c r="X1" s="43"/>
    </row>
    <row r="2" spans="1:24" ht="18" x14ac:dyDescent="0.35">
      <c r="A2" s="21"/>
      <c r="B2" s="128" t="s">
        <v>596</v>
      </c>
      <c r="C2" s="128"/>
      <c r="D2" s="128"/>
      <c r="E2" s="128"/>
      <c r="F2" s="128"/>
      <c r="G2" s="22"/>
      <c r="H2" s="43"/>
      <c r="I2" s="43"/>
      <c r="J2" s="43"/>
      <c r="K2" s="43"/>
      <c r="L2" s="43"/>
      <c r="M2" s="43"/>
      <c r="N2" s="43"/>
      <c r="O2" s="43"/>
      <c r="P2" s="43"/>
      <c r="Q2" s="43"/>
      <c r="R2" s="43"/>
      <c r="S2" s="43"/>
      <c r="T2" s="43"/>
      <c r="U2" s="43"/>
      <c r="V2" s="43"/>
      <c r="W2" s="43"/>
      <c r="X2" s="43"/>
    </row>
    <row r="3" spans="1:24" ht="13.8" x14ac:dyDescent="0.25">
      <c r="A3" s="21"/>
      <c r="B3" s="23"/>
      <c r="C3" s="23"/>
      <c r="D3" s="23"/>
      <c r="E3" s="23"/>
      <c r="F3" s="23"/>
      <c r="G3" s="22"/>
      <c r="H3" s="43"/>
      <c r="I3" s="43"/>
      <c r="J3" s="43"/>
      <c r="K3" s="43"/>
      <c r="L3" s="43"/>
      <c r="M3" s="43"/>
      <c r="N3" s="43"/>
      <c r="O3" s="43"/>
      <c r="P3" s="43"/>
      <c r="Q3" s="43"/>
      <c r="R3" s="43"/>
      <c r="S3" s="43"/>
      <c r="T3" s="43"/>
      <c r="U3" s="43"/>
      <c r="V3" s="43"/>
      <c r="W3" s="43"/>
      <c r="X3" s="43"/>
    </row>
    <row r="4" spans="1:24" x14ac:dyDescent="0.25">
      <c r="A4" s="24"/>
      <c r="B4" s="129" t="s">
        <v>260</v>
      </c>
      <c r="C4" s="130"/>
      <c r="D4" s="130"/>
      <c r="E4" s="130"/>
      <c r="F4" s="130"/>
      <c r="G4" s="25"/>
      <c r="H4" s="43"/>
      <c r="I4" s="43"/>
      <c r="J4" s="43"/>
      <c r="K4" s="43"/>
      <c r="L4" s="43"/>
      <c r="M4" s="43"/>
      <c r="N4" s="43"/>
      <c r="O4" s="43"/>
      <c r="P4" s="43"/>
      <c r="Q4" s="43"/>
      <c r="R4" s="43"/>
      <c r="S4" s="43"/>
      <c r="T4" s="43"/>
      <c r="U4" s="43"/>
      <c r="V4" s="43"/>
      <c r="W4" s="43"/>
      <c r="X4" s="43"/>
    </row>
    <row r="5" spans="1:24" x14ac:dyDescent="0.25">
      <c r="A5" s="24"/>
      <c r="B5" s="131"/>
      <c r="C5" s="132"/>
      <c r="D5" s="132"/>
      <c r="E5" s="132"/>
      <c r="F5" s="132"/>
      <c r="G5" s="25"/>
      <c r="H5" s="43"/>
      <c r="I5" s="43"/>
      <c r="J5" s="43"/>
      <c r="K5" s="43"/>
      <c r="L5" s="43"/>
      <c r="M5" s="43"/>
      <c r="N5" s="43"/>
      <c r="O5" s="43"/>
      <c r="P5" s="43"/>
      <c r="Q5" s="43"/>
      <c r="R5" s="43"/>
      <c r="S5" s="43"/>
      <c r="T5" s="43"/>
      <c r="U5" s="43"/>
      <c r="V5" s="43"/>
      <c r="W5" s="43"/>
      <c r="X5" s="43"/>
    </row>
    <row r="6" spans="1:24" ht="71.25" customHeight="1" x14ac:dyDescent="0.25">
      <c r="A6" s="24"/>
      <c r="B6" s="26" t="s">
        <v>261</v>
      </c>
      <c r="C6" s="133" t="s">
        <v>597</v>
      </c>
      <c r="D6" s="134"/>
      <c r="E6" s="135"/>
      <c r="F6" s="27" t="s">
        <v>598</v>
      </c>
      <c r="G6" s="28"/>
      <c r="H6" s="43"/>
      <c r="I6" s="43"/>
      <c r="J6" s="43"/>
      <c r="K6" s="43"/>
      <c r="L6" s="43"/>
      <c r="M6" s="43"/>
      <c r="N6" s="43"/>
      <c r="O6" s="43"/>
      <c r="P6" s="43"/>
      <c r="Q6" s="43"/>
      <c r="R6" s="43"/>
      <c r="S6" s="43"/>
      <c r="T6" s="43"/>
      <c r="U6" s="43"/>
      <c r="V6" s="43"/>
      <c r="W6" s="43"/>
      <c r="X6" s="43"/>
    </row>
    <row r="7" spans="1:24" ht="20.25" customHeight="1" x14ac:dyDescent="0.25">
      <c r="A7" s="29"/>
      <c r="B7" s="30" t="s">
        <v>262</v>
      </c>
      <c r="C7" s="136" t="s">
        <v>599</v>
      </c>
      <c r="D7" s="136"/>
      <c r="E7" s="136"/>
      <c r="F7" s="136"/>
      <c r="G7" s="31"/>
      <c r="H7" s="43"/>
      <c r="I7" s="43"/>
      <c r="J7" s="43"/>
      <c r="K7" s="43"/>
      <c r="L7" s="43"/>
      <c r="M7" s="43"/>
      <c r="N7" s="43"/>
      <c r="O7" s="43"/>
      <c r="P7" s="43"/>
      <c r="Q7" s="43"/>
      <c r="R7" s="43"/>
      <c r="S7" s="43"/>
      <c r="T7" s="43"/>
      <c r="U7" s="43"/>
      <c r="V7" s="43"/>
      <c r="W7" s="43"/>
      <c r="X7" s="43"/>
    </row>
    <row r="8" spans="1:24" ht="27.75" customHeight="1" x14ac:dyDescent="0.25">
      <c r="A8" s="29"/>
      <c r="B8" s="30" t="s">
        <v>600</v>
      </c>
      <c r="C8" s="136" t="s">
        <v>601</v>
      </c>
      <c r="D8" s="136"/>
      <c r="E8" s="136"/>
      <c r="F8" s="136"/>
      <c r="G8" s="31"/>
      <c r="H8" s="43"/>
      <c r="I8" s="43"/>
      <c r="J8" s="43"/>
      <c r="K8" s="43"/>
      <c r="L8" s="43"/>
      <c r="M8" s="43"/>
      <c r="N8" s="43"/>
      <c r="O8" s="43"/>
      <c r="P8" s="43"/>
      <c r="Q8" s="43"/>
      <c r="R8" s="43"/>
      <c r="S8" s="43"/>
      <c r="T8" s="43"/>
      <c r="U8" s="43"/>
      <c r="V8" s="43"/>
      <c r="W8" s="43"/>
      <c r="X8" s="43"/>
    </row>
    <row r="9" spans="1:24" ht="20.25" customHeight="1" x14ac:dyDescent="0.25">
      <c r="A9" s="29"/>
      <c r="G9" s="31"/>
      <c r="H9" s="43"/>
      <c r="I9" s="43"/>
      <c r="J9" s="43"/>
      <c r="K9" s="43"/>
      <c r="L9" s="43"/>
      <c r="M9" s="43"/>
      <c r="N9" s="43"/>
      <c r="O9" s="43"/>
      <c r="P9" s="43"/>
      <c r="Q9" s="43"/>
      <c r="R9" s="43"/>
      <c r="S9" s="43"/>
      <c r="T9" s="43"/>
      <c r="U9" s="43"/>
      <c r="V9" s="43"/>
      <c r="W9" s="43"/>
      <c r="X9" s="43"/>
    </row>
    <row r="10" spans="1:24" ht="20.25" customHeight="1" x14ac:dyDescent="0.25">
      <c r="A10" s="29"/>
      <c r="C10" s="136" t="s">
        <v>602</v>
      </c>
      <c r="D10" s="136"/>
      <c r="F10" s="93" t="s">
        <v>224</v>
      </c>
      <c r="G10" s="31"/>
      <c r="H10" s="43"/>
      <c r="I10" s="43"/>
      <c r="J10" s="43"/>
      <c r="K10" s="43"/>
      <c r="L10" s="43"/>
      <c r="M10" s="43"/>
      <c r="N10" s="43"/>
      <c r="O10" s="43"/>
      <c r="P10" s="43"/>
      <c r="Q10" s="43"/>
      <c r="R10" s="43"/>
      <c r="S10" s="43"/>
      <c r="T10" s="43"/>
      <c r="U10" s="43"/>
      <c r="V10" s="43"/>
      <c r="W10" s="43"/>
      <c r="X10" s="43"/>
    </row>
    <row r="11" spans="1:24" ht="20.25" customHeight="1" x14ac:dyDescent="0.25">
      <c r="A11" s="29"/>
      <c r="C11" s="136" t="s">
        <v>603</v>
      </c>
      <c r="D11" s="136"/>
      <c r="F11" s="93" t="s">
        <v>650</v>
      </c>
      <c r="G11" s="31"/>
      <c r="H11" s="43"/>
      <c r="I11" s="43"/>
      <c r="J11" s="43"/>
      <c r="K11" s="43"/>
      <c r="L11" s="43"/>
      <c r="M11" s="43"/>
      <c r="N11" s="43"/>
      <c r="O11" s="43"/>
      <c r="P11" s="43"/>
      <c r="Q11" s="43"/>
      <c r="R11" s="43"/>
      <c r="S11" s="43"/>
      <c r="T11" s="43"/>
      <c r="U11" s="43"/>
      <c r="V11" s="43"/>
      <c r="W11" s="43"/>
      <c r="X11" s="43"/>
    </row>
    <row r="12" spans="1:24" ht="20.25" customHeight="1" x14ac:dyDescent="0.25">
      <c r="A12" s="29"/>
      <c r="C12" s="136" t="s">
        <v>604</v>
      </c>
      <c r="D12" s="136"/>
      <c r="F12" s="93" t="str">
        <f>VLOOKUP(Reporting_Type,Reporting_Classification,2,FALSE)</f>
        <v>Single: Consolidated Monetary Authorities and Central Government excluding Social Security (one sheet)</v>
      </c>
      <c r="G12" s="31"/>
      <c r="H12" s="43"/>
      <c r="I12" s="43"/>
      <c r="J12" s="43"/>
      <c r="K12" s="43"/>
      <c r="L12" s="43"/>
      <c r="M12" s="43"/>
      <c r="N12" s="43"/>
      <c r="O12" s="43"/>
      <c r="P12" s="43"/>
      <c r="Q12" s="43"/>
      <c r="R12" s="43"/>
      <c r="S12" s="43"/>
      <c r="T12" s="43"/>
      <c r="U12" s="43"/>
      <c r="V12" s="43"/>
      <c r="W12" s="43"/>
      <c r="X12" s="43"/>
    </row>
    <row r="13" spans="1:24" ht="20.25" customHeight="1" x14ac:dyDescent="0.25">
      <c r="A13" s="29"/>
      <c r="C13" s="137" t="s">
        <v>606</v>
      </c>
      <c r="D13" s="138"/>
      <c r="F13" s="93" t="s">
        <v>607</v>
      </c>
      <c r="G13" s="31"/>
      <c r="H13" s="43"/>
      <c r="I13" s="43"/>
      <c r="J13" s="43"/>
      <c r="K13" s="43"/>
      <c r="L13" s="43"/>
      <c r="M13" s="43"/>
      <c r="N13" s="43"/>
      <c r="O13" s="43"/>
      <c r="P13" s="43"/>
      <c r="Q13" s="43"/>
      <c r="R13" s="43"/>
      <c r="S13" s="43"/>
      <c r="T13" s="43"/>
      <c r="U13" s="43"/>
      <c r="V13" s="43"/>
      <c r="W13" s="43"/>
      <c r="X13" s="43"/>
    </row>
    <row r="14" spans="1:24" ht="20.25" customHeight="1" x14ac:dyDescent="0.25">
      <c r="A14" s="29"/>
      <c r="C14" t="s">
        <v>608</v>
      </c>
      <c r="G14" s="31"/>
      <c r="H14" s="43"/>
      <c r="I14" s="43"/>
      <c r="J14" s="43"/>
      <c r="K14" s="43"/>
      <c r="L14" s="43"/>
      <c r="M14" s="43"/>
      <c r="N14" s="43"/>
      <c r="O14" s="43"/>
      <c r="P14" s="43"/>
      <c r="Q14" s="43"/>
      <c r="R14" s="43"/>
      <c r="S14" s="43"/>
      <c r="T14" s="43"/>
      <c r="U14" s="43"/>
      <c r="V14" s="43"/>
      <c r="W14" s="43"/>
      <c r="X14" s="43"/>
    </row>
    <row r="15" spans="1:24" ht="11.25" customHeight="1" x14ac:dyDescent="0.25">
      <c r="A15" s="29"/>
      <c r="G15" s="31"/>
      <c r="H15" s="43"/>
      <c r="I15" s="43"/>
      <c r="J15" s="43"/>
      <c r="K15" s="43"/>
      <c r="L15" s="43"/>
      <c r="M15" s="43"/>
      <c r="N15" s="43"/>
      <c r="O15" s="43"/>
      <c r="P15" s="43"/>
      <c r="Q15" s="43"/>
      <c r="R15" s="43"/>
      <c r="S15" s="43"/>
      <c r="T15" s="43"/>
      <c r="U15" s="43"/>
      <c r="V15" s="43"/>
      <c r="W15" s="43"/>
      <c r="X15" s="43"/>
    </row>
    <row r="16" spans="1:24" ht="13.8" x14ac:dyDescent="0.25">
      <c r="A16" s="32"/>
      <c r="B16" s="126" t="s">
        <v>609</v>
      </c>
      <c r="C16" s="126"/>
      <c r="D16" s="126"/>
      <c r="E16" s="126"/>
      <c r="F16" s="126"/>
      <c r="G16" s="33"/>
      <c r="H16" s="43"/>
      <c r="I16" s="43"/>
      <c r="J16" s="43"/>
      <c r="K16" s="43"/>
      <c r="L16" s="43"/>
      <c r="M16" s="43"/>
      <c r="N16" s="43"/>
      <c r="O16" s="43"/>
      <c r="P16" s="43"/>
      <c r="Q16" s="43"/>
      <c r="R16" s="43"/>
      <c r="S16" s="43"/>
      <c r="T16" s="43"/>
      <c r="U16" s="43"/>
      <c r="V16" s="43"/>
      <c r="W16" s="43"/>
      <c r="X16" s="43"/>
    </row>
    <row r="17" spans="1:24" x14ac:dyDescent="0.25">
      <c r="A17" s="32"/>
      <c r="B17" s="35">
        <v>1</v>
      </c>
      <c r="C17" s="37"/>
      <c r="D17" s="37" t="s">
        <v>610</v>
      </c>
      <c r="E17" s="38" t="s">
        <v>32</v>
      </c>
      <c r="F17" s="34" t="s">
        <v>611</v>
      </c>
      <c r="G17" s="33"/>
      <c r="H17" s="43"/>
      <c r="I17" s="43"/>
      <c r="J17" s="43"/>
      <c r="K17" s="43"/>
      <c r="L17" s="43"/>
      <c r="M17" s="43"/>
      <c r="N17" s="43"/>
      <c r="O17" s="43"/>
      <c r="P17" s="43"/>
      <c r="Q17" s="43"/>
      <c r="R17" s="43"/>
      <c r="S17" s="43"/>
      <c r="T17" s="43"/>
      <c r="U17" s="43"/>
      <c r="V17" s="43"/>
      <c r="W17" s="43"/>
      <c r="X17" s="43"/>
    </row>
    <row r="18" spans="1:24" ht="26.4" x14ac:dyDescent="0.25">
      <c r="A18" s="32"/>
      <c r="B18" s="35">
        <v>2</v>
      </c>
      <c r="C18" s="37"/>
      <c r="D18" s="37" t="s">
        <v>612</v>
      </c>
      <c r="E18" s="38" t="s">
        <v>32</v>
      </c>
      <c r="F18" s="34" t="s">
        <v>613</v>
      </c>
      <c r="G18" s="33"/>
      <c r="H18" s="43"/>
      <c r="I18" s="43"/>
      <c r="J18" s="43"/>
      <c r="K18" s="43"/>
      <c r="L18" s="43"/>
      <c r="M18" s="43"/>
      <c r="N18" s="43"/>
      <c r="O18" s="43"/>
      <c r="P18" s="43"/>
      <c r="Q18" s="43"/>
      <c r="R18" s="43"/>
      <c r="S18" s="43"/>
      <c r="T18" s="43"/>
      <c r="U18" s="43"/>
      <c r="V18" s="43"/>
      <c r="W18" s="43"/>
      <c r="X18" s="43"/>
    </row>
    <row r="19" spans="1:24" x14ac:dyDescent="0.25">
      <c r="A19" s="36"/>
      <c r="B19" s="35">
        <v>3</v>
      </c>
      <c r="C19" s="37"/>
      <c r="D19" s="37" t="s">
        <v>614</v>
      </c>
      <c r="E19" s="38" t="s">
        <v>32</v>
      </c>
      <c r="F19" s="34" t="s">
        <v>615</v>
      </c>
      <c r="G19" s="28"/>
      <c r="H19" s="43"/>
      <c r="I19" s="43"/>
      <c r="J19" s="43"/>
      <c r="K19" s="43"/>
      <c r="L19" s="43"/>
      <c r="M19" s="43"/>
      <c r="N19" s="43"/>
      <c r="O19" s="43"/>
      <c r="P19" s="43"/>
      <c r="Q19" s="43"/>
      <c r="R19" s="43"/>
      <c r="S19" s="43"/>
      <c r="T19" s="43"/>
      <c r="U19" s="43"/>
      <c r="V19" s="43"/>
      <c r="W19" s="43"/>
      <c r="X19" s="43"/>
    </row>
    <row r="20" spans="1:24" ht="52.8" x14ac:dyDescent="0.25">
      <c r="A20" s="36"/>
      <c r="B20" s="35">
        <v>4</v>
      </c>
      <c r="C20" s="37"/>
      <c r="D20" s="37" t="s">
        <v>614</v>
      </c>
      <c r="E20" s="38" t="s">
        <v>32</v>
      </c>
      <c r="F20" s="34" t="s">
        <v>616</v>
      </c>
      <c r="G20" s="28"/>
      <c r="H20" s="43"/>
      <c r="I20" s="43"/>
      <c r="J20" s="43"/>
      <c r="K20" s="43"/>
      <c r="L20" s="43"/>
      <c r="M20" s="43"/>
      <c r="N20" s="43"/>
      <c r="O20" s="43"/>
      <c r="P20" s="43"/>
      <c r="Q20" s="43"/>
      <c r="R20" s="43"/>
      <c r="S20" s="43"/>
      <c r="T20" s="43"/>
      <c r="U20" s="43"/>
      <c r="V20" s="43"/>
      <c r="W20" s="43"/>
      <c r="X20" s="43"/>
    </row>
    <row r="21" spans="1:24" x14ac:dyDescent="0.25">
      <c r="A21" s="36"/>
      <c r="B21" s="35">
        <v>5</v>
      </c>
      <c r="C21" s="37"/>
      <c r="D21" s="37" t="s">
        <v>617</v>
      </c>
      <c r="E21" s="38" t="s">
        <v>32</v>
      </c>
      <c r="F21" s="34" t="s">
        <v>618</v>
      </c>
      <c r="G21" s="28"/>
      <c r="H21" s="43"/>
      <c r="I21" s="43"/>
      <c r="J21" s="43"/>
      <c r="K21" s="43"/>
      <c r="L21" s="43"/>
      <c r="M21" s="43"/>
      <c r="N21" s="43"/>
      <c r="O21" s="43"/>
      <c r="P21" s="43"/>
      <c r="Q21" s="43"/>
      <c r="R21" s="43"/>
      <c r="S21" s="43"/>
      <c r="T21" s="43"/>
      <c r="U21" s="43"/>
      <c r="V21" s="43"/>
      <c r="W21" s="43"/>
      <c r="X21" s="43"/>
    </row>
    <row r="22" spans="1:24" ht="26.4" x14ac:dyDescent="0.25">
      <c r="A22" s="36"/>
      <c r="B22" s="35">
        <v>6</v>
      </c>
      <c r="C22" s="37"/>
      <c r="D22" s="34" t="s">
        <v>263</v>
      </c>
      <c r="E22" s="38" t="s">
        <v>32</v>
      </c>
      <c r="F22" s="34" t="s">
        <v>619</v>
      </c>
      <c r="G22" s="28"/>
      <c r="H22" s="43"/>
      <c r="I22" s="43"/>
      <c r="J22" s="43"/>
      <c r="K22" s="43"/>
      <c r="L22" s="43"/>
      <c r="M22" s="43"/>
      <c r="N22" s="43"/>
      <c r="O22" s="43"/>
      <c r="P22" s="43"/>
      <c r="Q22" s="43"/>
      <c r="R22" s="43"/>
      <c r="S22" s="43"/>
      <c r="T22" s="43"/>
      <c r="U22" s="43"/>
      <c r="V22" s="43"/>
      <c r="W22" s="43"/>
      <c r="X22" s="43"/>
    </row>
    <row r="23" spans="1:24" ht="26.4" x14ac:dyDescent="0.25">
      <c r="A23" s="36"/>
      <c r="B23" s="35">
        <v>7</v>
      </c>
      <c r="C23" s="37"/>
      <c r="D23" s="40" t="s">
        <v>264</v>
      </c>
      <c r="E23" s="41" t="s">
        <v>32</v>
      </c>
      <c r="F23" s="88" t="s">
        <v>620</v>
      </c>
      <c r="G23" s="28"/>
      <c r="H23" s="43"/>
      <c r="I23" s="43"/>
      <c r="J23" s="43"/>
      <c r="K23" s="43"/>
      <c r="L23" s="43"/>
      <c r="M23" s="43"/>
      <c r="N23" s="43"/>
      <c r="O23" s="43"/>
      <c r="P23" s="43"/>
      <c r="Q23" s="43"/>
      <c r="R23" s="43"/>
      <c r="S23" s="43"/>
      <c r="T23" s="43"/>
      <c r="U23" s="43"/>
      <c r="V23" s="43"/>
      <c r="W23" s="43"/>
      <c r="X23" s="43"/>
    </row>
    <row r="24" spans="1:24" ht="13.8" x14ac:dyDescent="0.25">
      <c r="A24" s="36"/>
      <c r="B24" s="126" t="s">
        <v>621</v>
      </c>
      <c r="C24" s="126"/>
      <c r="D24" s="126"/>
      <c r="E24" s="126"/>
      <c r="F24" s="126"/>
      <c r="G24" s="28"/>
      <c r="H24" s="43"/>
      <c r="I24" s="43"/>
      <c r="J24" s="43"/>
      <c r="K24" s="43"/>
      <c r="L24" s="43"/>
      <c r="M24" s="43"/>
      <c r="N24" s="43"/>
      <c r="O24" s="43"/>
      <c r="P24" s="43"/>
      <c r="Q24" s="43"/>
      <c r="R24" s="43"/>
      <c r="S24" s="43"/>
      <c r="T24" s="43"/>
      <c r="U24" s="43"/>
      <c r="V24" s="43"/>
      <c r="W24" s="43"/>
      <c r="X24" s="43"/>
    </row>
    <row r="25" spans="1:24" ht="66" x14ac:dyDescent="0.25">
      <c r="A25" s="42"/>
      <c r="B25" s="89">
        <v>8</v>
      </c>
      <c r="C25" s="90"/>
      <c r="D25" s="86" t="s">
        <v>622</v>
      </c>
      <c r="E25" s="38" t="s">
        <v>32</v>
      </c>
      <c r="F25" s="34" t="s">
        <v>623</v>
      </c>
      <c r="G25" s="42"/>
      <c r="H25" s="43"/>
      <c r="I25" s="43"/>
      <c r="J25" s="43"/>
      <c r="K25" s="43"/>
      <c r="L25" s="43"/>
      <c r="M25" s="43"/>
      <c r="N25" s="43"/>
      <c r="O25" s="43"/>
      <c r="P25" s="43"/>
      <c r="Q25" s="43"/>
      <c r="R25" s="43"/>
      <c r="S25" s="43"/>
      <c r="T25" s="43"/>
      <c r="U25" s="43"/>
      <c r="V25" s="43"/>
      <c r="W25" s="43"/>
      <c r="X25" s="43"/>
    </row>
    <row r="26" spans="1:24" x14ac:dyDescent="0.25">
      <c r="B26" s="91"/>
      <c r="C26" s="91"/>
      <c r="D26" s="91"/>
      <c r="E26" s="39"/>
      <c r="F26" s="92"/>
      <c r="H26" s="43"/>
      <c r="I26" s="43"/>
      <c r="J26" s="43"/>
      <c r="K26" s="43"/>
      <c r="L26" s="43"/>
      <c r="M26" s="43"/>
      <c r="N26" s="43"/>
      <c r="O26" s="43"/>
      <c r="P26" s="43"/>
      <c r="Q26" s="43"/>
      <c r="R26" s="43"/>
      <c r="S26" s="43"/>
      <c r="T26" s="43"/>
      <c r="U26" s="43"/>
      <c r="V26" s="43"/>
      <c r="W26" s="43"/>
      <c r="X26" s="43"/>
    </row>
    <row r="27" spans="1:24" x14ac:dyDescent="0.25">
      <c r="H27" s="43"/>
      <c r="I27" s="43"/>
      <c r="J27" s="43"/>
      <c r="K27" s="43"/>
      <c r="L27" s="43"/>
      <c r="M27" s="43"/>
      <c r="N27" s="43"/>
      <c r="O27" s="43"/>
      <c r="P27" s="43"/>
      <c r="Q27" s="43"/>
      <c r="R27" s="43"/>
      <c r="S27" s="43"/>
      <c r="T27" s="43"/>
      <c r="U27" s="43"/>
      <c r="V27" s="43"/>
      <c r="W27" s="43"/>
      <c r="X27" s="43"/>
    </row>
    <row r="28" spans="1:24" x14ac:dyDescent="0.25">
      <c r="A28" s="43"/>
      <c r="B28" s="43"/>
      <c r="C28" s="43"/>
      <c r="D28" s="43"/>
      <c r="E28" s="43"/>
      <c r="F28" s="43"/>
      <c r="G28" s="43"/>
      <c r="H28" s="43"/>
      <c r="I28" s="43"/>
      <c r="J28" s="43"/>
      <c r="K28" s="43"/>
      <c r="L28" s="43"/>
      <c r="M28" s="43"/>
      <c r="N28" s="43"/>
      <c r="O28" s="43"/>
      <c r="P28" s="43"/>
      <c r="Q28" s="43"/>
      <c r="R28" s="43"/>
      <c r="S28" s="43"/>
      <c r="T28" s="43"/>
      <c r="U28" s="43"/>
      <c r="V28" s="43"/>
      <c r="W28" s="43"/>
      <c r="X28" s="43"/>
    </row>
    <row r="29" spans="1:24" x14ac:dyDescent="0.25">
      <c r="A29" s="43"/>
      <c r="B29" s="43"/>
      <c r="C29" s="43"/>
      <c r="D29" s="43"/>
      <c r="E29" s="43"/>
      <c r="F29" s="43"/>
      <c r="G29" s="43"/>
      <c r="H29" s="43"/>
      <c r="I29" s="43"/>
      <c r="J29" s="43"/>
      <c r="K29" s="43"/>
      <c r="L29" s="43"/>
      <c r="M29" s="43"/>
      <c r="N29" s="43"/>
      <c r="O29" s="43"/>
      <c r="P29" s="43"/>
      <c r="Q29" s="43"/>
      <c r="R29" s="43"/>
      <c r="S29" s="43"/>
      <c r="T29" s="43"/>
      <c r="U29" s="43"/>
      <c r="V29" s="43"/>
      <c r="W29" s="43"/>
      <c r="X29" s="43"/>
    </row>
    <row r="30" spans="1:24" x14ac:dyDescent="0.25">
      <c r="A30" s="43"/>
      <c r="B30" s="43"/>
      <c r="C30" s="43"/>
      <c r="D30" s="43"/>
      <c r="E30" s="43"/>
      <c r="F30" s="43"/>
      <c r="G30" s="43"/>
      <c r="H30" s="43"/>
      <c r="I30" s="43"/>
      <c r="J30" s="43"/>
      <c r="K30" s="43"/>
      <c r="L30" s="43"/>
      <c r="M30" s="43"/>
      <c r="N30" s="43"/>
      <c r="O30" s="43"/>
      <c r="P30" s="43"/>
      <c r="Q30" s="43"/>
      <c r="R30" s="43"/>
      <c r="S30" s="43"/>
      <c r="T30" s="43"/>
      <c r="U30" s="43"/>
      <c r="V30" s="43"/>
      <c r="W30" s="43"/>
      <c r="X30" s="43"/>
    </row>
    <row r="31" spans="1:24" x14ac:dyDescent="0.25">
      <c r="A31" s="43"/>
      <c r="B31" s="43"/>
      <c r="C31" s="43"/>
      <c r="D31" s="43"/>
      <c r="E31" s="43"/>
      <c r="F31" s="43"/>
      <c r="G31" s="43"/>
      <c r="H31" s="43"/>
      <c r="I31" s="43"/>
      <c r="J31" s="43"/>
      <c r="K31" s="43"/>
      <c r="L31" s="43"/>
      <c r="M31" s="43"/>
      <c r="N31" s="43"/>
      <c r="O31" s="43"/>
      <c r="P31" s="43"/>
      <c r="Q31" s="43"/>
      <c r="R31" s="43"/>
      <c r="S31" s="43"/>
      <c r="T31" s="43"/>
      <c r="U31" s="43"/>
      <c r="V31" s="43"/>
      <c r="W31" s="43"/>
      <c r="X31" s="43"/>
    </row>
    <row r="32" spans="1:24" x14ac:dyDescent="0.25">
      <c r="A32" s="43"/>
      <c r="B32" s="43"/>
      <c r="C32" s="43"/>
      <c r="D32" s="43"/>
      <c r="E32" s="43"/>
      <c r="F32" s="43"/>
      <c r="G32" s="43"/>
      <c r="H32" s="43"/>
      <c r="I32" s="43"/>
      <c r="J32" s="43"/>
      <c r="K32" s="43"/>
      <c r="L32" s="43"/>
      <c r="M32" s="43"/>
      <c r="N32" s="43"/>
      <c r="O32" s="43"/>
      <c r="P32" s="43"/>
      <c r="Q32" s="43"/>
      <c r="R32" s="43"/>
      <c r="S32" s="43"/>
      <c r="T32" s="43"/>
      <c r="U32" s="43"/>
      <c r="V32" s="43"/>
      <c r="W32" s="43"/>
      <c r="X32" s="43"/>
    </row>
    <row r="33" spans="1:24" x14ac:dyDescent="0.25">
      <c r="A33" s="43"/>
      <c r="B33" s="43"/>
      <c r="C33" s="43"/>
      <c r="D33" s="43"/>
      <c r="E33" s="43"/>
      <c r="F33" s="43"/>
      <c r="G33" s="43"/>
      <c r="H33" s="43"/>
      <c r="I33" s="43"/>
      <c r="J33" s="43"/>
      <c r="K33" s="43"/>
      <c r="L33" s="43"/>
      <c r="M33" s="43"/>
      <c r="N33" s="43"/>
      <c r="O33" s="43"/>
      <c r="P33" s="43"/>
      <c r="Q33" s="43"/>
      <c r="R33" s="43"/>
      <c r="S33" s="43"/>
      <c r="T33" s="43"/>
      <c r="U33" s="43"/>
      <c r="V33" s="43"/>
      <c r="W33" s="43"/>
      <c r="X33" s="43"/>
    </row>
    <row r="34" spans="1:24" x14ac:dyDescent="0.25">
      <c r="A34" s="43"/>
      <c r="B34" s="43"/>
      <c r="C34" s="43"/>
      <c r="D34" s="43"/>
      <c r="E34" s="43"/>
      <c r="F34" s="43"/>
      <c r="G34" s="43"/>
      <c r="H34" s="43"/>
      <c r="I34" s="43"/>
      <c r="J34" s="43"/>
      <c r="K34" s="43"/>
      <c r="L34" s="43"/>
      <c r="M34" s="43"/>
      <c r="N34" s="43"/>
      <c r="O34" s="43"/>
      <c r="P34" s="43"/>
      <c r="Q34" s="43"/>
      <c r="R34" s="43"/>
      <c r="S34" s="43"/>
      <c r="T34" s="43"/>
      <c r="U34" s="43"/>
      <c r="V34" s="43"/>
      <c r="W34" s="43"/>
      <c r="X34" s="43"/>
    </row>
    <row r="35" spans="1:24" x14ac:dyDescent="0.25">
      <c r="A35" s="43"/>
      <c r="B35" s="43"/>
      <c r="C35" s="43"/>
      <c r="D35" s="43"/>
      <c r="E35" s="43"/>
      <c r="F35" s="43"/>
      <c r="G35" s="43"/>
      <c r="H35" s="43"/>
      <c r="I35" s="43"/>
      <c r="J35" s="43"/>
      <c r="K35" s="43"/>
      <c r="L35" s="43"/>
      <c r="M35" s="43"/>
      <c r="N35" s="43"/>
      <c r="O35" s="43"/>
      <c r="P35" s="43"/>
      <c r="Q35" s="43"/>
      <c r="R35" s="43"/>
      <c r="S35" s="43"/>
      <c r="T35" s="43"/>
      <c r="U35" s="43"/>
      <c r="V35" s="43"/>
      <c r="W35" s="43"/>
      <c r="X35" s="43"/>
    </row>
    <row r="36" spans="1:24" x14ac:dyDescent="0.25">
      <c r="A36" s="43"/>
      <c r="B36" s="43"/>
      <c r="C36" s="43"/>
      <c r="D36" s="43"/>
      <c r="E36" s="43"/>
      <c r="F36" s="43"/>
      <c r="G36" s="43"/>
      <c r="H36" s="43"/>
      <c r="I36" s="43"/>
      <c r="J36" s="43"/>
      <c r="K36" s="43"/>
      <c r="L36" s="43"/>
      <c r="M36" s="43"/>
      <c r="N36" s="43"/>
      <c r="O36" s="43"/>
      <c r="P36" s="43"/>
      <c r="Q36" s="43"/>
      <c r="R36" s="43"/>
      <c r="S36" s="43"/>
      <c r="T36" s="43"/>
      <c r="U36" s="43"/>
      <c r="V36" s="43"/>
      <c r="W36" s="43"/>
      <c r="X36" s="43"/>
    </row>
    <row r="37" spans="1:24" x14ac:dyDescent="0.25">
      <c r="A37" s="43"/>
      <c r="B37" s="43"/>
      <c r="C37" s="43"/>
      <c r="D37" s="43"/>
      <c r="E37" s="43"/>
      <c r="F37" s="43"/>
      <c r="G37" s="43"/>
      <c r="H37" s="43"/>
      <c r="I37" s="43"/>
      <c r="J37" s="43"/>
      <c r="K37" s="43"/>
      <c r="L37" s="43"/>
      <c r="M37" s="43"/>
      <c r="N37" s="43"/>
      <c r="O37" s="43"/>
      <c r="P37" s="43"/>
      <c r="Q37" s="43"/>
      <c r="R37" s="43"/>
      <c r="S37" s="43"/>
      <c r="T37" s="43"/>
      <c r="U37" s="43"/>
      <c r="V37" s="43"/>
      <c r="W37" s="43"/>
      <c r="X37" s="43"/>
    </row>
    <row r="38" spans="1:24" x14ac:dyDescent="0.25">
      <c r="A38" s="43"/>
      <c r="B38" s="43"/>
      <c r="C38" s="43"/>
      <c r="D38" s="43"/>
      <c r="E38" s="43"/>
      <c r="F38" s="43"/>
      <c r="G38" s="43"/>
      <c r="H38" s="43"/>
      <c r="I38" s="43"/>
      <c r="J38" s="43"/>
      <c r="K38" s="43"/>
      <c r="L38" s="43"/>
      <c r="M38" s="43"/>
      <c r="N38" s="43"/>
      <c r="O38" s="43"/>
      <c r="P38" s="43"/>
      <c r="Q38" s="43"/>
      <c r="R38" s="43"/>
      <c r="S38" s="43"/>
      <c r="T38" s="43"/>
      <c r="U38" s="43"/>
      <c r="V38" s="43"/>
      <c r="W38" s="43"/>
      <c r="X38" s="43"/>
    </row>
    <row r="39" spans="1:24" x14ac:dyDescent="0.25">
      <c r="A39" s="43"/>
      <c r="B39" s="43"/>
      <c r="C39" s="43"/>
      <c r="D39" s="43"/>
      <c r="E39" s="43"/>
      <c r="F39" s="43"/>
      <c r="G39" s="43"/>
      <c r="H39" s="43"/>
      <c r="I39" s="43"/>
      <c r="J39" s="43"/>
      <c r="K39" s="43"/>
      <c r="L39" s="43"/>
      <c r="M39" s="43"/>
      <c r="N39" s="43"/>
      <c r="O39" s="43"/>
      <c r="P39" s="43"/>
      <c r="Q39" s="43"/>
      <c r="R39" s="43"/>
      <c r="S39" s="43"/>
      <c r="T39" s="43"/>
      <c r="U39" s="43"/>
      <c r="V39" s="43"/>
      <c r="W39" s="43"/>
      <c r="X39" s="43"/>
    </row>
    <row r="40" spans="1:24" x14ac:dyDescent="0.25">
      <c r="A40" s="43"/>
      <c r="B40" s="43"/>
      <c r="C40" s="43"/>
      <c r="D40" s="43"/>
      <c r="E40" s="43"/>
      <c r="F40" s="43"/>
      <c r="G40" s="43"/>
      <c r="H40" s="43"/>
      <c r="I40" s="43"/>
      <c r="J40" s="43"/>
      <c r="K40" s="43"/>
      <c r="L40" s="43"/>
      <c r="M40" s="43"/>
      <c r="N40" s="43"/>
      <c r="O40" s="43"/>
      <c r="P40" s="43"/>
      <c r="Q40" s="43"/>
      <c r="R40" s="43"/>
      <c r="S40" s="43"/>
      <c r="T40" s="43"/>
      <c r="U40" s="43"/>
      <c r="V40" s="43"/>
      <c r="W40" s="43"/>
      <c r="X40" s="43"/>
    </row>
    <row r="41" spans="1:24" x14ac:dyDescent="0.25">
      <c r="A41" s="43"/>
      <c r="B41" s="43"/>
      <c r="C41" s="43"/>
      <c r="D41" s="43"/>
      <c r="E41" s="43"/>
      <c r="F41" s="43"/>
      <c r="G41" s="43"/>
      <c r="H41" s="43"/>
      <c r="I41" s="43"/>
      <c r="J41" s="43"/>
      <c r="K41" s="43"/>
      <c r="L41" s="43"/>
      <c r="M41" s="43"/>
      <c r="N41" s="43"/>
      <c r="O41" s="43"/>
      <c r="P41" s="43"/>
      <c r="Q41" s="43"/>
      <c r="R41" s="43"/>
      <c r="S41" s="43"/>
      <c r="T41" s="43"/>
      <c r="U41" s="43"/>
      <c r="V41" s="43"/>
      <c r="W41" s="43"/>
      <c r="X41" s="43"/>
    </row>
    <row r="42" spans="1:24" x14ac:dyDescent="0.25">
      <c r="A42" s="43"/>
      <c r="B42" s="43"/>
      <c r="C42" s="43"/>
      <c r="D42" s="43"/>
      <c r="E42" s="43"/>
      <c r="F42" s="43"/>
      <c r="G42" s="43"/>
      <c r="H42" s="43"/>
      <c r="I42" s="43"/>
      <c r="J42" s="43"/>
      <c r="K42" s="43"/>
      <c r="L42" s="43"/>
      <c r="M42" s="43"/>
      <c r="N42" s="43"/>
      <c r="O42" s="43"/>
      <c r="P42" s="43"/>
      <c r="Q42" s="43"/>
      <c r="R42" s="43"/>
      <c r="S42" s="43"/>
      <c r="T42" s="43"/>
      <c r="U42" s="43"/>
      <c r="V42" s="43"/>
      <c r="W42" s="43"/>
      <c r="X42" s="43"/>
    </row>
    <row r="43" spans="1:24" x14ac:dyDescent="0.25">
      <c r="A43" s="43"/>
      <c r="B43" s="43"/>
      <c r="C43" s="43"/>
      <c r="D43" s="43"/>
      <c r="E43" s="43"/>
      <c r="F43" s="43"/>
      <c r="G43" s="43"/>
      <c r="H43" s="43"/>
      <c r="I43" s="43"/>
      <c r="J43" s="43"/>
      <c r="K43" s="43"/>
      <c r="L43" s="43"/>
      <c r="M43" s="43"/>
      <c r="N43" s="43"/>
      <c r="O43" s="43"/>
      <c r="P43" s="43"/>
      <c r="Q43" s="43"/>
      <c r="R43" s="43"/>
      <c r="S43" s="43"/>
      <c r="T43" s="43"/>
      <c r="U43" s="43"/>
      <c r="V43" s="43"/>
      <c r="W43" s="43"/>
      <c r="X43" s="43"/>
    </row>
    <row r="44" spans="1:24" x14ac:dyDescent="0.25">
      <c r="A44" s="43"/>
      <c r="B44" s="43"/>
      <c r="C44" s="43"/>
      <c r="D44" s="43"/>
      <c r="E44" s="43"/>
      <c r="F44" s="43"/>
      <c r="G44" s="43"/>
      <c r="H44" s="43"/>
      <c r="I44" s="43"/>
      <c r="J44" s="43"/>
      <c r="K44" s="43"/>
      <c r="L44" s="43"/>
      <c r="M44" s="43"/>
      <c r="N44" s="43"/>
      <c r="O44" s="43"/>
      <c r="P44" s="43"/>
      <c r="Q44" s="43"/>
      <c r="R44" s="43"/>
      <c r="S44" s="43"/>
      <c r="T44" s="43"/>
      <c r="U44" s="43"/>
      <c r="V44" s="43"/>
      <c r="W44" s="43"/>
      <c r="X44" s="43"/>
    </row>
    <row r="45" spans="1:24" x14ac:dyDescent="0.25">
      <c r="A45" s="43"/>
      <c r="B45" s="43"/>
      <c r="C45" s="43"/>
      <c r="D45" s="43"/>
      <c r="E45" s="43"/>
      <c r="F45" s="43"/>
      <c r="G45" s="43"/>
      <c r="H45" s="43"/>
      <c r="I45" s="43"/>
      <c r="J45" s="43"/>
      <c r="K45" s="43"/>
      <c r="L45" s="43"/>
      <c r="M45" s="43"/>
      <c r="N45" s="43"/>
      <c r="O45" s="43"/>
      <c r="P45" s="43"/>
      <c r="Q45" s="43"/>
      <c r="R45" s="43"/>
      <c r="S45" s="43"/>
      <c r="T45" s="43"/>
      <c r="U45" s="43"/>
      <c r="V45" s="43"/>
      <c r="W45" s="43"/>
      <c r="X45" s="43"/>
    </row>
    <row r="46" spans="1:24" x14ac:dyDescent="0.25">
      <c r="A46" s="43"/>
      <c r="B46" s="43"/>
      <c r="C46" s="43"/>
      <c r="D46" s="43"/>
      <c r="E46" s="43"/>
      <c r="F46" s="43"/>
      <c r="G46" s="43"/>
      <c r="H46" s="43"/>
      <c r="I46" s="43"/>
      <c r="J46" s="43"/>
      <c r="K46" s="43"/>
      <c r="L46" s="43"/>
      <c r="M46" s="43"/>
      <c r="N46" s="43"/>
      <c r="O46" s="43"/>
      <c r="P46" s="43"/>
      <c r="Q46" s="43"/>
      <c r="R46" s="43"/>
      <c r="S46" s="43"/>
      <c r="T46" s="43"/>
      <c r="U46" s="43"/>
      <c r="V46" s="43"/>
      <c r="W46" s="43"/>
      <c r="X46" s="43"/>
    </row>
    <row r="47" spans="1:24" x14ac:dyDescent="0.25">
      <c r="A47" s="43"/>
      <c r="B47" s="43"/>
      <c r="C47" s="43"/>
      <c r="D47" s="43"/>
      <c r="E47" s="43"/>
      <c r="F47" s="43"/>
      <c r="G47" s="43"/>
      <c r="H47" s="43"/>
      <c r="I47" s="43"/>
      <c r="J47" s="43"/>
      <c r="K47" s="43"/>
      <c r="L47" s="43"/>
      <c r="M47" s="43"/>
      <c r="N47" s="43"/>
      <c r="O47" s="43"/>
      <c r="P47" s="43"/>
      <c r="Q47" s="43"/>
      <c r="R47" s="43"/>
      <c r="S47" s="43"/>
      <c r="T47" s="43"/>
      <c r="U47" s="43"/>
      <c r="V47" s="43"/>
      <c r="W47" s="43"/>
      <c r="X47" s="43"/>
    </row>
    <row r="48" spans="1:24" x14ac:dyDescent="0.25">
      <c r="A48" s="43"/>
      <c r="B48" s="43"/>
      <c r="C48" s="43"/>
      <c r="D48" s="43"/>
      <c r="E48" s="43"/>
      <c r="F48" s="43"/>
      <c r="G48" s="43"/>
      <c r="H48" s="43"/>
      <c r="I48" s="43"/>
      <c r="J48" s="43"/>
      <c r="K48" s="43"/>
      <c r="L48" s="43"/>
      <c r="M48" s="43"/>
      <c r="N48" s="43"/>
      <c r="O48" s="43"/>
      <c r="P48" s="43"/>
      <c r="Q48" s="43"/>
      <c r="R48" s="43"/>
      <c r="S48" s="43"/>
      <c r="T48" s="43"/>
      <c r="U48" s="43"/>
      <c r="V48" s="43"/>
      <c r="W48" s="43"/>
      <c r="X48" s="43"/>
    </row>
    <row r="49" spans="1:24" x14ac:dyDescent="0.25">
      <c r="A49" s="43"/>
      <c r="B49" s="43"/>
      <c r="C49" s="43"/>
      <c r="D49" s="43"/>
      <c r="E49" s="43"/>
      <c r="F49" s="43"/>
      <c r="G49" s="43"/>
      <c r="H49" s="43"/>
      <c r="I49" s="43"/>
      <c r="J49" s="43"/>
      <c r="K49" s="43"/>
      <c r="L49" s="43"/>
      <c r="M49" s="43"/>
      <c r="N49" s="43"/>
      <c r="O49" s="43"/>
      <c r="P49" s="43"/>
      <c r="Q49" s="43"/>
      <c r="R49" s="43"/>
      <c r="S49" s="43"/>
      <c r="T49" s="43"/>
      <c r="U49" s="43"/>
      <c r="V49" s="43"/>
      <c r="W49" s="43"/>
      <c r="X49" s="43"/>
    </row>
    <row r="50" spans="1:24" x14ac:dyDescent="0.25">
      <c r="A50" s="43"/>
      <c r="B50" s="43"/>
      <c r="C50" s="43"/>
      <c r="D50" s="43"/>
      <c r="E50" s="43"/>
      <c r="F50" s="43"/>
      <c r="G50" s="43"/>
      <c r="H50" s="43"/>
      <c r="I50" s="43"/>
      <c r="J50" s="43"/>
      <c r="K50" s="43"/>
      <c r="L50" s="43"/>
      <c r="M50" s="43"/>
      <c r="N50" s="43"/>
      <c r="O50" s="43"/>
      <c r="P50" s="43"/>
      <c r="Q50" s="43"/>
      <c r="R50" s="43"/>
      <c r="S50" s="43"/>
      <c r="T50" s="43"/>
      <c r="U50" s="43"/>
      <c r="V50" s="43"/>
      <c r="W50" s="43"/>
      <c r="X50" s="43"/>
    </row>
    <row r="51" spans="1:24" x14ac:dyDescent="0.25">
      <c r="A51" s="43"/>
      <c r="B51" s="43"/>
      <c r="C51" s="43"/>
      <c r="D51" s="43"/>
      <c r="E51" s="43"/>
      <c r="F51" s="43"/>
      <c r="G51" s="43"/>
      <c r="H51" s="43"/>
      <c r="I51" s="43"/>
      <c r="J51" s="43"/>
      <c r="K51" s="43"/>
      <c r="L51" s="43"/>
      <c r="M51" s="43"/>
      <c r="N51" s="43"/>
      <c r="O51" s="43"/>
      <c r="P51" s="43"/>
      <c r="Q51" s="43"/>
      <c r="R51" s="43"/>
      <c r="S51" s="43"/>
      <c r="T51" s="43"/>
      <c r="U51" s="43"/>
      <c r="V51" s="43"/>
      <c r="W51" s="43"/>
      <c r="X51" s="43"/>
    </row>
    <row r="52" spans="1:24" x14ac:dyDescent="0.25">
      <c r="A52" s="43"/>
      <c r="B52" s="43"/>
      <c r="C52" s="43"/>
      <c r="D52" s="43"/>
      <c r="E52" s="43"/>
      <c r="F52" s="43"/>
      <c r="G52" s="43"/>
      <c r="H52" s="43"/>
      <c r="I52" s="43"/>
      <c r="J52" s="43"/>
      <c r="K52" s="43"/>
      <c r="L52" s="43"/>
      <c r="M52" s="43"/>
      <c r="N52" s="43"/>
      <c r="O52" s="43"/>
      <c r="P52" s="43"/>
      <c r="Q52" s="43"/>
      <c r="R52" s="43"/>
      <c r="S52" s="43"/>
      <c r="T52" s="43"/>
      <c r="U52" s="43"/>
      <c r="V52" s="43"/>
      <c r="W52" s="43"/>
      <c r="X52" s="43"/>
    </row>
    <row r="53" spans="1:24" x14ac:dyDescent="0.25">
      <c r="A53" s="43"/>
      <c r="B53" s="43"/>
      <c r="C53" s="43"/>
      <c r="D53" s="43"/>
      <c r="E53" s="43"/>
      <c r="F53" s="43"/>
      <c r="G53" s="43"/>
      <c r="H53" s="43"/>
      <c r="I53" s="43"/>
      <c r="J53" s="43"/>
      <c r="K53" s="43"/>
      <c r="L53" s="43"/>
      <c r="M53" s="43"/>
      <c r="N53" s="43"/>
      <c r="O53" s="43"/>
      <c r="P53" s="43"/>
      <c r="Q53" s="43"/>
      <c r="R53" s="43"/>
      <c r="S53" s="43"/>
      <c r="T53" s="43"/>
      <c r="U53" s="43"/>
      <c r="V53" s="43"/>
      <c r="W53" s="43"/>
      <c r="X53" s="43"/>
    </row>
    <row r="54" spans="1:24" x14ac:dyDescent="0.25">
      <c r="A54" s="43"/>
      <c r="B54" s="43"/>
      <c r="C54" s="43"/>
      <c r="D54" s="43"/>
      <c r="E54" s="43"/>
      <c r="F54" s="43"/>
      <c r="G54" s="43"/>
      <c r="H54" s="43"/>
      <c r="I54" s="43"/>
      <c r="J54" s="43"/>
      <c r="K54" s="43"/>
      <c r="L54" s="43"/>
      <c r="M54" s="43"/>
      <c r="N54" s="43"/>
      <c r="O54" s="43"/>
      <c r="P54" s="43"/>
      <c r="Q54" s="43"/>
      <c r="R54" s="43"/>
      <c r="S54" s="43"/>
      <c r="T54" s="43"/>
      <c r="U54" s="43"/>
      <c r="V54" s="43"/>
      <c r="W54" s="43"/>
      <c r="X54" s="43"/>
    </row>
    <row r="55" spans="1:24" x14ac:dyDescent="0.25">
      <c r="A55" s="43"/>
      <c r="B55" s="43"/>
      <c r="C55" s="43"/>
      <c r="D55" s="43"/>
      <c r="E55" s="43"/>
      <c r="F55" s="43"/>
      <c r="G55" s="43"/>
      <c r="H55" s="43"/>
      <c r="I55" s="43"/>
      <c r="J55" s="43"/>
      <c r="K55" s="43"/>
      <c r="L55" s="43"/>
      <c r="M55" s="43"/>
      <c r="N55" s="43"/>
      <c r="O55" s="43"/>
      <c r="P55" s="43"/>
      <c r="Q55" s="43"/>
      <c r="R55" s="43"/>
      <c r="S55" s="43"/>
      <c r="T55" s="43"/>
      <c r="U55" s="43"/>
      <c r="V55" s="43"/>
      <c r="W55" s="43"/>
      <c r="X55" s="43"/>
    </row>
    <row r="56" spans="1:24" x14ac:dyDescent="0.25">
      <c r="A56" s="43"/>
      <c r="B56" s="43"/>
      <c r="C56" s="43"/>
      <c r="D56" s="43"/>
      <c r="E56" s="43"/>
      <c r="F56" s="43"/>
      <c r="G56" s="43"/>
      <c r="H56" s="43"/>
      <c r="I56" s="43"/>
      <c r="J56" s="43"/>
      <c r="K56" s="43"/>
      <c r="L56" s="43"/>
      <c r="M56" s="43"/>
      <c r="N56" s="43"/>
      <c r="O56" s="43"/>
      <c r="P56" s="43"/>
      <c r="Q56" s="43"/>
      <c r="R56" s="43"/>
      <c r="S56" s="43"/>
      <c r="T56" s="43"/>
      <c r="U56" s="43"/>
      <c r="V56" s="43"/>
      <c r="W56" s="43"/>
      <c r="X56" s="43"/>
    </row>
    <row r="57" spans="1:24" x14ac:dyDescent="0.25">
      <c r="A57" s="43"/>
      <c r="B57" s="43"/>
      <c r="C57" s="43"/>
      <c r="D57" s="43"/>
      <c r="E57" s="43"/>
      <c r="F57" s="43"/>
      <c r="G57" s="43"/>
      <c r="H57" s="43"/>
      <c r="I57" s="43"/>
      <c r="J57" s="43"/>
      <c r="K57" s="43"/>
      <c r="L57" s="43"/>
      <c r="M57" s="43"/>
      <c r="N57" s="43"/>
      <c r="O57" s="43"/>
      <c r="P57" s="43"/>
      <c r="Q57" s="43"/>
      <c r="R57" s="43"/>
      <c r="S57" s="43"/>
      <c r="T57" s="43"/>
      <c r="U57" s="43"/>
      <c r="V57" s="43"/>
      <c r="W57" s="43"/>
      <c r="X57" s="43"/>
    </row>
    <row r="58" spans="1:24" x14ac:dyDescent="0.25">
      <c r="A58" s="43"/>
      <c r="B58" s="43"/>
      <c r="C58" s="43"/>
      <c r="D58" s="43"/>
      <c r="E58" s="43"/>
      <c r="F58" s="43"/>
      <c r="G58" s="43"/>
      <c r="H58" s="43"/>
      <c r="I58" s="43"/>
      <c r="J58" s="43"/>
      <c r="K58" s="43"/>
      <c r="L58" s="43"/>
      <c r="M58" s="43"/>
      <c r="N58" s="43"/>
      <c r="O58" s="43"/>
      <c r="P58" s="43"/>
      <c r="Q58" s="43"/>
      <c r="R58" s="43"/>
      <c r="S58" s="43"/>
      <c r="T58" s="43"/>
      <c r="U58" s="43"/>
      <c r="V58" s="43"/>
      <c r="W58" s="43"/>
      <c r="X58" s="43"/>
    </row>
    <row r="59" spans="1:24" x14ac:dyDescent="0.25">
      <c r="A59" s="43"/>
      <c r="B59" s="43"/>
      <c r="C59" s="43"/>
      <c r="D59" s="43"/>
      <c r="E59" s="43"/>
      <c r="F59" s="43"/>
      <c r="G59" s="43"/>
      <c r="H59" s="43"/>
      <c r="I59" s="43"/>
      <c r="J59" s="43"/>
      <c r="K59" s="43"/>
      <c r="L59" s="43"/>
      <c r="M59" s="43"/>
      <c r="N59" s="43"/>
      <c r="O59" s="43"/>
      <c r="P59" s="43"/>
      <c r="Q59" s="43"/>
      <c r="R59" s="43"/>
      <c r="S59" s="43"/>
      <c r="T59" s="43"/>
      <c r="U59" s="43"/>
      <c r="V59" s="43"/>
      <c r="W59" s="43"/>
      <c r="X59" s="43"/>
    </row>
    <row r="60" spans="1:24" x14ac:dyDescent="0.25">
      <c r="A60" s="43"/>
      <c r="B60" s="43"/>
      <c r="C60" s="43"/>
      <c r="D60" s="43"/>
      <c r="E60" s="43"/>
      <c r="F60" s="43"/>
      <c r="G60" s="43"/>
      <c r="H60" s="43"/>
      <c r="I60" s="43"/>
      <c r="J60" s="43"/>
      <c r="K60" s="43"/>
      <c r="L60" s="43"/>
      <c r="M60" s="43"/>
      <c r="N60" s="43"/>
      <c r="O60" s="43"/>
      <c r="P60" s="43"/>
      <c r="Q60" s="43"/>
      <c r="R60" s="43"/>
      <c r="S60" s="43"/>
      <c r="T60" s="43"/>
      <c r="U60" s="43"/>
      <c r="V60" s="43"/>
      <c r="W60" s="43"/>
      <c r="X60" s="43"/>
    </row>
    <row r="61" spans="1:24" x14ac:dyDescent="0.25">
      <c r="A61" s="43"/>
      <c r="B61" s="43"/>
      <c r="C61" s="43"/>
      <c r="D61" s="43"/>
      <c r="E61" s="43"/>
      <c r="F61" s="43"/>
      <c r="G61" s="43"/>
      <c r="H61" s="43"/>
      <c r="I61" s="43"/>
      <c r="J61" s="43"/>
      <c r="K61" s="43"/>
      <c r="L61" s="43"/>
      <c r="M61" s="43"/>
      <c r="N61" s="43"/>
      <c r="O61" s="43"/>
      <c r="P61" s="43"/>
      <c r="Q61" s="43"/>
      <c r="R61" s="43"/>
      <c r="S61" s="43"/>
      <c r="T61" s="43"/>
      <c r="U61" s="43"/>
      <c r="V61" s="43"/>
      <c r="W61" s="43"/>
      <c r="X61" s="43"/>
    </row>
    <row r="62" spans="1:24" x14ac:dyDescent="0.25">
      <c r="A62" s="43"/>
      <c r="B62" s="43"/>
      <c r="C62" s="43"/>
      <c r="D62" s="43"/>
      <c r="E62" s="43"/>
      <c r="F62" s="43"/>
      <c r="G62" s="43"/>
      <c r="H62" s="43"/>
      <c r="I62" s="43"/>
      <c r="J62" s="43"/>
      <c r="K62" s="43"/>
      <c r="L62" s="43"/>
      <c r="M62" s="43"/>
      <c r="N62" s="43"/>
      <c r="O62" s="43"/>
      <c r="P62" s="43"/>
      <c r="Q62" s="43"/>
      <c r="R62" s="43"/>
      <c r="S62" s="43"/>
      <c r="T62" s="43"/>
      <c r="U62" s="43"/>
      <c r="V62" s="43"/>
      <c r="W62" s="43"/>
      <c r="X62" s="43"/>
    </row>
    <row r="63" spans="1:24" x14ac:dyDescent="0.25">
      <c r="A63" s="43"/>
      <c r="B63" s="43"/>
      <c r="C63" s="43"/>
      <c r="D63" s="43"/>
      <c r="E63" s="43"/>
      <c r="F63" s="43"/>
      <c r="G63" s="43"/>
      <c r="H63" s="43"/>
      <c r="I63" s="43"/>
      <c r="J63" s="43"/>
      <c r="K63" s="43"/>
      <c r="L63" s="43"/>
      <c r="M63" s="43"/>
      <c r="N63" s="43"/>
      <c r="O63" s="43"/>
      <c r="P63" s="43"/>
      <c r="Q63" s="43"/>
      <c r="R63" s="43"/>
      <c r="S63" s="43"/>
      <c r="T63" s="43"/>
      <c r="U63" s="43"/>
      <c r="V63" s="43"/>
      <c r="W63" s="43"/>
      <c r="X63" s="43"/>
    </row>
    <row r="64" spans="1:24" x14ac:dyDescent="0.25">
      <c r="A64" s="43"/>
      <c r="B64" s="43"/>
      <c r="C64" s="43"/>
      <c r="D64" s="43"/>
      <c r="E64" s="43"/>
      <c r="F64" s="43"/>
      <c r="G64" s="43"/>
      <c r="H64" s="43"/>
      <c r="I64" s="43"/>
      <c r="J64" s="43"/>
      <c r="K64" s="43"/>
      <c r="L64" s="43"/>
      <c r="M64" s="43"/>
      <c r="N64" s="43"/>
      <c r="O64" s="43"/>
      <c r="P64" s="43"/>
      <c r="Q64" s="43"/>
      <c r="R64" s="43"/>
      <c r="S64" s="43"/>
      <c r="T64" s="43"/>
      <c r="U64" s="43"/>
      <c r="V64" s="43"/>
      <c r="W64" s="43"/>
      <c r="X64" s="43"/>
    </row>
    <row r="65" spans="1:24" x14ac:dyDescent="0.25">
      <c r="A65" s="43"/>
      <c r="B65" s="43"/>
      <c r="C65" s="43"/>
      <c r="D65" s="43"/>
      <c r="E65" s="43"/>
      <c r="F65" s="43"/>
      <c r="G65" s="43"/>
      <c r="H65" s="43"/>
      <c r="I65" s="43"/>
      <c r="J65" s="43"/>
      <c r="K65" s="43"/>
      <c r="L65" s="43"/>
      <c r="M65" s="43"/>
      <c r="N65" s="43"/>
      <c r="O65" s="43"/>
      <c r="P65" s="43"/>
      <c r="Q65" s="43"/>
      <c r="R65" s="43"/>
      <c r="S65" s="43"/>
      <c r="T65" s="43"/>
      <c r="U65" s="43"/>
      <c r="V65" s="43"/>
      <c r="W65" s="43"/>
      <c r="X65" s="43"/>
    </row>
    <row r="66" spans="1:24" x14ac:dyDescent="0.25">
      <c r="A66" s="43"/>
      <c r="B66" s="43"/>
      <c r="C66" s="43"/>
      <c r="D66" s="43"/>
      <c r="E66" s="43"/>
      <c r="F66" s="43"/>
      <c r="G66" s="43"/>
      <c r="H66" s="43"/>
      <c r="I66" s="43"/>
      <c r="J66" s="43"/>
      <c r="K66" s="43"/>
      <c r="L66" s="43"/>
      <c r="M66" s="43"/>
      <c r="N66" s="43"/>
      <c r="O66" s="43"/>
      <c r="P66" s="43"/>
      <c r="Q66" s="43"/>
      <c r="R66" s="43"/>
      <c r="S66" s="43"/>
      <c r="T66" s="43"/>
      <c r="U66" s="43"/>
      <c r="V66" s="43"/>
      <c r="W66" s="43"/>
      <c r="X66" s="43"/>
    </row>
    <row r="67" spans="1:24" x14ac:dyDescent="0.25">
      <c r="A67" s="43"/>
      <c r="B67" s="43"/>
      <c r="C67" s="43"/>
      <c r="D67" s="43"/>
      <c r="E67" s="43"/>
      <c r="F67" s="43"/>
      <c r="G67" s="43"/>
      <c r="H67" s="43"/>
      <c r="I67" s="43"/>
      <c r="J67" s="43"/>
      <c r="K67" s="43"/>
      <c r="L67" s="43"/>
      <c r="M67" s="43"/>
      <c r="N67" s="43"/>
      <c r="O67" s="43"/>
      <c r="P67" s="43"/>
      <c r="Q67" s="43"/>
      <c r="R67" s="43"/>
      <c r="S67" s="43"/>
      <c r="T67" s="43"/>
      <c r="U67" s="43"/>
      <c r="V67" s="43"/>
      <c r="W67" s="43"/>
      <c r="X67" s="43"/>
    </row>
    <row r="68" spans="1:24" x14ac:dyDescent="0.25">
      <c r="A68" s="43"/>
      <c r="B68" s="43"/>
      <c r="C68" s="43"/>
      <c r="D68" s="43"/>
      <c r="E68" s="43"/>
      <c r="F68" s="43"/>
      <c r="G68" s="43"/>
      <c r="H68" s="43"/>
      <c r="I68" s="43"/>
      <c r="J68" s="43"/>
      <c r="K68" s="43"/>
      <c r="L68" s="43"/>
      <c r="M68" s="43"/>
      <c r="N68" s="43"/>
      <c r="O68" s="43"/>
      <c r="P68" s="43"/>
      <c r="Q68" s="43"/>
      <c r="R68" s="43"/>
      <c r="S68" s="43"/>
      <c r="T68" s="43"/>
      <c r="U68" s="43"/>
      <c r="V68" s="43"/>
      <c r="W68" s="43"/>
      <c r="X68" s="43"/>
    </row>
    <row r="69" spans="1:24" x14ac:dyDescent="0.25">
      <c r="A69" s="43"/>
      <c r="B69" s="43"/>
      <c r="C69" s="43"/>
      <c r="D69" s="43"/>
      <c r="E69" s="43"/>
      <c r="F69" s="43"/>
      <c r="G69" s="43"/>
      <c r="H69" s="43"/>
      <c r="I69" s="43"/>
      <c r="J69" s="43"/>
      <c r="K69" s="43"/>
      <c r="L69" s="43"/>
      <c r="M69" s="43"/>
      <c r="N69" s="43"/>
      <c r="O69" s="43"/>
      <c r="P69" s="43"/>
      <c r="Q69" s="43"/>
      <c r="R69" s="43"/>
      <c r="S69" s="43"/>
      <c r="T69" s="43"/>
      <c r="U69" s="43"/>
      <c r="V69" s="43"/>
      <c r="W69" s="43"/>
      <c r="X69" s="43"/>
    </row>
    <row r="70" spans="1:24" x14ac:dyDescent="0.25">
      <c r="A70" s="43"/>
      <c r="B70" s="43"/>
      <c r="C70" s="43"/>
      <c r="D70" s="43"/>
      <c r="E70" s="43"/>
      <c r="F70" s="43"/>
      <c r="G70" s="43"/>
      <c r="H70" s="43"/>
      <c r="I70" s="43"/>
      <c r="J70" s="43"/>
      <c r="K70" s="43"/>
      <c r="L70" s="43"/>
      <c r="M70" s="43"/>
      <c r="N70" s="43"/>
      <c r="O70" s="43"/>
      <c r="P70" s="43"/>
      <c r="Q70" s="43"/>
      <c r="R70" s="43"/>
      <c r="S70" s="43"/>
      <c r="T70" s="43"/>
      <c r="U70" s="43"/>
      <c r="V70" s="43"/>
      <c r="W70" s="43"/>
      <c r="X70" s="43"/>
    </row>
    <row r="71" spans="1:24" x14ac:dyDescent="0.25">
      <c r="A71" s="43"/>
      <c r="B71" s="43"/>
      <c r="C71" s="43"/>
      <c r="D71" s="43"/>
      <c r="E71" s="43"/>
      <c r="F71" s="43"/>
      <c r="G71" s="43"/>
      <c r="H71" s="43"/>
      <c r="I71" s="43"/>
      <c r="J71" s="43"/>
      <c r="K71" s="43"/>
      <c r="L71" s="43"/>
      <c r="M71" s="43"/>
      <c r="N71" s="43"/>
      <c r="O71" s="43"/>
      <c r="P71" s="43"/>
      <c r="Q71" s="43"/>
      <c r="R71" s="43"/>
      <c r="S71" s="43"/>
      <c r="T71" s="43"/>
      <c r="U71" s="43"/>
      <c r="V71" s="43"/>
      <c r="W71" s="43"/>
      <c r="X71" s="43"/>
    </row>
    <row r="72" spans="1:24" x14ac:dyDescent="0.25">
      <c r="A72" s="43"/>
      <c r="B72" s="43"/>
      <c r="C72" s="43"/>
      <c r="D72" s="43"/>
      <c r="E72" s="43"/>
      <c r="F72" s="43"/>
      <c r="G72" s="43"/>
      <c r="H72" s="43"/>
      <c r="I72" s="43"/>
      <c r="J72" s="43"/>
      <c r="K72" s="43"/>
      <c r="L72" s="43"/>
      <c r="M72" s="43"/>
      <c r="N72" s="43"/>
      <c r="O72" s="43"/>
      <c r="P72" s="43"/>
      <c r="Q72" s="43"/>
      <c r="R72" s="43"/>
      <c r="S72" s="43"/>
      <c r="T72" s="43"/>
      <c r="U72" s="43"/>
      <c r="V72" s="43"/>
      <c r="W72" s="43"/>
      <c r="X72" s="43"/>
    </row>
    <row r="73" spans="1:24" x14ac:dyDescent="0.25">
      <c r="A73" s="43"/>
      <c r="B73" s="43"/>
      <c r="C73" s="43"/>
      <c r="D73" s="43"/>
      <c r="E73" s="43"/>
      <c r="F73" s="43"/>
      <c r="G73" s="43"/>
      <c r="H73" s="43"/>
      <c r="I73" s="43"/>
      <c r="J73" s="43"/>
      <c r="K73" s="43"/>
      <c r="L73" s="43"/>
      <c r="M73" s="43"/>
      <c r="N73" s="43"/>
      <c r="O73" s="43"/>
      <c r="P73" s="43"/>
      <c r="Q73" s="43"/>
      <c r="R73" s="43"/>
      <c r="S73" s="43"/>
      <c r="T73" s="43"/>
      <c r="U73" s="43"/>
      <c r="V73" s="43"/>
      <c r="W73" s="43"/>
      <c r="X73" s="43"/>
    </row>
    <row r="74" spans="1:24" x14ac:dyDescent="0.25">
      <c r="A74" s="43"/>
      <c r="B74" s="43"/>
      <c r="C74" s="43"/>
      <c r="D74" s="43"/>
      <c r="E74" s="43"/>
      <c r="F74" s="43"/>
      <c r="G74" s="43"/>
      <c r="H74" s="43"/>
      <c r="I74" s="43"/>
      <c r="J74" s="43"/>
      <c r="K74" s="43"/>
      <c r="L74" s="43"/>
      <c r="M74" s="43"/>
      <c r="N74" s="43"/>
      <c r="O74" s="43"/>
      <c r="P74" s="43"/>
      <c r="Q74" s="43"/>
      <c r="R74" s="43"/>
      <c r="S74" s="43"/>
      <c r="T74" s="43"/>
      <c r="U74" s="43"/>
      <c r="V74" s="43"/>
      <c r="W74" s="43"/>
      <c r="X74" s="43"/>
    </row>
    <row r="75" spans="1:24" x14ac:dyDescent="0.25">
      <c r="A75" s="43"/>
      <c r="B75" s="43"/>
      <c r="C75" s="43"/>
      <c r="D75" s="43"/>
      <c r="E75" s="43"/>
      <c r="F75" s="43"/>
      <c r="G75" s="43"/>
      <c r="H75" s="43"/>
      <c r="I75" s="43"/>
      <c r="J75" s="43"/>
      <c r="K75" s="43"/>
      <c r="L75" s="43"/>
      <c r="M75" s="43"/>
      <c r="N75" s="43"/>
      <c r="O75" s="43"/>
      <c r="P75" s="43"/>
      <c r="Q75" s="43"/>
      <c r="R75" s="43"/>
      <c r="S75" s="43"/>
      <c r="T75" s="43"/>
      <c r="U75" s="43"/>
      <c r="V75" s="43"/>
      <c r="W75" s="43"/>
      <c r="X75" s="43"/>
    </row>
    <row r="76" spans="1:24" x14ac:dyDescent="0.25">
      <c r="A76" s="43"/>
      <c r="B76" s="43"/>
      <c r="C76" s="43"/>
      <c r="D76" s="43"/>
      <c r="E76" s="43"/>
      <c r="F76" s="43"/>
      <c r="G76" s="43"/>
      <c r="H76" s="43"/>
      <c r="I76" s="43"/>
      <c r="J76" s="43"/>
      <c r="K76" s="43"/>
      <c r="L76" s="43"/>
      <c r="M76" s="43"/>
      <c r="N76" s="43"/>
      <c r="O76" s="43"/>
      <c r="P76" s="43"/>
      <c r="Q76" s="43"/>
      <c r="R76" s="43"/>
      <c r="S76" s="43"/>
      <c r="T76" s="43"/>
      <c r="U76" s="43"/>
      <c r="V76" s="43"/>
      <c r="W76" s="43"/>
      <c r="X76" s="43"/>
    </row>
    <row r="77" spans="1:24" x14ac:dyDescent="0.25">
      <c r="A77" s="43"/>
      <c r="B77" s="43"/>
      <c r="C77" s="43"/>
      <c r="D77" s="43"/>
      <c r="E77" s="43"/>
      <c r="F77" s="43"/>
      <c r="G77" s="43"/>
      <c r="H77" s="43"/>
      <c r="I77" s="43"/>
      <c r="J77" s="43"/>
      <c r="K77" s="43"/>
      <c r="L77" s="43"/>
      <c r="M77" s="43"/>
      <c r="N77" s="43"/>
      <c r="O77" s="43"/>
      <c r="P77" s="43"/>
      <c r="Q77" s="43"/>
      <c r="R77" s="43"/>
      <c r="S77" s="43"/>
      <c r="T77" s="43"/>
      <c r="U77" s="43"/>
      <c r="V77" s="43"/>
      <c r="W77" s="43"/>
      <c r="X77" s="43"/>
    </row>
    <row r="78" spans="1:24" x14ac:dyDescent="0.25">
      <c r="A78" s="43"/>
      <c r="B78" s="43"/>
      <c r="C78" s="43"/>
      <c r="D78" s="43"/>
      <c r="E78" s="43"/>
      <c r="F78" s="43"/>
      <c r="G78" s="43"/>
      <c r="H78" s="43"/>
      <c r="I78" s="43"/>
      <c r="J78" s="43"/>
      <c r="K78" s="43"/>
      <c r="L78" s="43"/>
      <c r="M78" s="43"/>
      <c r="N78" s="43"/>
      <c r="O78" s="43"/>
      <c r="P78" s="43"/>
      <c r="Q78" s="43"/>
      <c r="R78" s="43"/>
      <c r="S78" s="43"/>
      <c r="T78" s="43"/>
      <c r="U78" s="43"/>
      <c r="V78" s="43"/>
      <c r="W78" s="43"/>
      <c r="X78" s="43"/>
    </row>
    <row r="79" spans="1:24" x14ac:dyDescent="0.25">
      <c r="A79" s="43"/>
      <c r="B79" s="43"/>
      <c r="C79" s="43"/>
      <c r="D79" s="43"/>
      <c r="E79" s="43"/>
      <c r="F79" s="43"/>
      <c r="G79" s="43"/>
      <c r="H79" s="43"/>
      <c r="I79" s="43"/>
      <c r="J79" s="43"/>
      <c r="K79" s="43"/>
      <c r="L79" s="43"/>
      <c r="M79" s="43"/>
      <c r="N79" s="43"/>
      <c r="O79" s="43"/>
      <c r="P79" s="43"/>
      <c r="Q79" s="43"/>
      <c r="R79" s="43"/>
      <c r="S79" s="43"/>
      <c r="T79" s="43"/>
      <c r="U79" s="43"/>
      <c r="V79" s="43"/>
      <c r="W79" s="43"/>
      <c r="X79" s="43"/>
    </row>
    <row r="80" spans="1:24" x14ac:dyDescent="0.25">
      <c r="A80" s="43"/>
      <c r="B80" s="43"/>
      <c r="C80" s="43"/>
      <c r="D80" s="43"/>
      <c r="E80" s="43"/>
      <c r="F80" s="43"/>
      <c r="G80" s="43"/>
      <c r="H80" s="43"/>
      <c r="I80" s="43"/>
      <c r="J80" s="43"/>
      <c r="K80" s="43"/>
      <c r="L80" s="43"/>
      <c r="M80" s="43"/>
      <c r="N80" s="43"/>
      <c r="O80" s="43"/>
      <c r="P80" s="43"/>
      <c r="Q80" s="43"/>
      <c r="R80" s="43"/>
      <c r="S80" s="43"/>
      <c r="T80" s="43"/>
      <c r="U80" s="43"/>
      <c r="V80" s="43"/>
      <c r="W80" s="43"/>
      <c r="X80" s="43"/>
    </row>
    <row r="81" spans="1:24" x14ac:dyDescent="0.25">
      <c r="A81" s="43"/>
      <c r="B81" s="43"/>
      <c r="C81" s="43"/>
      <c r="D81" s="43"/>
      <c r="E81" s="43"/>
      <c r="F81" s="43"/>
      <c r="G81" s="43"/>
      <c r="H81" s="43"/>
      <c r="I81" s="43"/>
      <c r="J81" s="43"/>
      <c r="K81" s="43"/>
      <c r="L81" s="43"/>
      <c r="M81" s="43"/>
      <c r="N81" s="43"/>
      <c r="O81" s="43"/>
      <c r="P81" s="43"/>
      <c r="Q81" s="43"/>
      <c r="R81" s="43"/>
      <c r="S81" s="43"/>
      <c r="T81" s="43"/>
      <c r="U81" s="43"/>
      <c r="V81" s="43"/>
      <c r="W81" s="43"/>
      <c r="X81" s="43"/>
    </row>
    <row r="82" spans="1:24" x14ac:dyDescent="0.25">
      <c r="A82" s="43"/>
      <c r="B82" s="43"/>
      <c r="C82" s="43"/>
      <c r="D82" s="43"/>
      <c r="E82" s="43"/>
      <c r="F82" s="43"/>
      <c r="G82" s="43"/>
      <c r="H82" s="43"/>
      <c r="I82" s="43"/>
      <c r="J82" s="43"/>
      <c r="K82" s="43"/>
      <c r="L82" s="43"/>
      <c r="M82" s="43"/>
      <c r="N82" s="43"/>
      <c r="O82" s="43"/>
      <c r="P82" s="43"/>
      <c r="Q82" s="43"/>
      <c r="R82" s="43"/>
      <c r="S82" s="43"/>
      <c r="T82" s="43"/>
      <c r="U82" s="43"/>
      <c r="V82" s="43"/>
      <c r="W82" s="43"/>
      <c r="X82" s="43"/>
    </row>
    <row r="83" spans="1:24" x14ac:dyDescent="0.25">
      <c r="A83" s="43"/>
      <c r="B83" s="43"/>
      <c r="C83" s="43"/>
      <c r="D83" s="43"/>
      <c r="E83" s="43"/>
      <c r="F83" s="43"/>
      <c r="G83" s="43"/>
      <c r="H83" s="43"/>
      <c r="I83" s="43"/>
      <c r="J83" s="43"/>
      <c r="K83" s="43"/>
      <c r="L83" s="43"/>
      <c r="M83" s="43"/>
      <c r="N83" s="43"/>
      <c r="O83" s="43"/>
      <c r="P83" s="43"/>
      <c r="Q83" s="43"/>
      <c r="R83" s="43"/>
      <c r="S83" s="43"/>
      <c r="T83" s="43"/>
      <c r="U83" s="43"/>
      <c r="V83" s="43"/>
      <c r="W83" s="43"/>
      <c r="X83" s="43"/>
    </row>
    <row r="84" spans="1:24" x14ac:dyDescent="0.25">
      <c r="A84" s="43"/>
      <c r="B84" s="43"/>
      <c r="C84" s="43"/>
      <c r="D84" s="43"/>
      <c r="E84" s="43"/>
      <c r="F84" s="43"/>
      <c r="G84" s="43"/>
      <c r="H84" s="43"/>
      <c r="I84" s="43"/>
      <c r="J84" s="43"/>
      <c r="K84" s="43"/>
      <c r="L84" s="43"/>
      <c r="M84" s="43"/>
      <c r="N84" s="43"/>
      <c r="O84" s="43"/>
      <c r="P84" s="43"/>
      <c r="Q84" s="43"/>
      <c r="R84" s="43"/>
      <c r="S84" s="43"/>
      <c r="T84" s="43"/>
      <c r="U84" s="43"/>
      <c r="V84" s="43"/>
      <c r="W84" s="43"/>
      <c r="X84" s="43"/>
    </row>
    <row r="85" spans="1:24" x14ac:dyDescent="0.25">
      <c r="A85" s="43"/>
      <c r="B85" s="43"/>
      <c r="C85" s="43"/>
      <c r="D85" s="43"/>
      <c r="E85" s="43"/>
      <c r="F85" s="43"/>
      <c r="G85" s="43"/>
      <c r="H85" s="43"/>
      <c r="I85" s="43"/>
      <c r="J85" s="43"/>
      <c r="K85" s="43"/>
      <c r="L85" s="43"/>
      <c r="M85" s="43"/>
      <c r="N85" s="43"/>
      <c r="O85" s="43"/>
      <c r="P85" s="43"/>
      <c r="Q85" s="43"/>
      <c r="R85" s="43"/>
      <c r="S85" s="43"/>
      <c r="T85" s="43"/>
      <c r="U85" s="43"/>
      <c r="V85" s="43"/>
      <c r="W85" s="43"/>
      <c r="X85" s="43"/>
    </row>
    <row r="86" spans="1:24" x14ac:dyDescent="0.25">
      <c r="A86" s="43"/>
      <c r="B86" s="43"/>
      <c r="C86" s="43"/>
      <c r="D86" s="43"/>
      <c r="E86" s="43"/>
      <c r="F86" s="43"/>
      <c r="G86" s="43"/>
      <c r="H86" s="43"/>
      <c r="I86" s="43"/>
      <c r="J86" s="43"/>
      <c r="K86" s="43"/>
      <c r="L86" s="43"/>
      <c r="M86" s="43"/>
      <c r="N86" s="43"/>
      <c r="O86" s="43"/>
      <c r="P86" s="43"/>
      <c r="Q86" s="43"/>
      <c r="R86" s="43"/>
      <c r="S86" s="43"/>
      <c r="T86" s="43"/>
      <c r="U86" s="43"/>
      <c r="V86" s="43"/>
      <c r="W86" s="43"/>
      <c r="X86" s="43"/>
    </row>
    <row r="87" spans="1:24" x14ac:dyDescent="0.25">
      <c r="A87" s="43"/>
      <c r="B87" s="43"/>
      <c r="C87" s="43"/>
      <c r="D87" s="43"/>
      <c r="E87" s="43"/>
      <c r="F87" s="43"/>
      <c r="G87" s="43"/>
      <c r="H87" s="43"/>
      <c r="I87" s="43"/>
      <c r="J87" s="43"/>
      <c r="K87" s="43"/>
      <c r="L87" s="43"/>
      <c r="M87" s="43"/>
      <c r="N87" s="43"/>
      <c r="O87" s="43"/>
      <c r="P87" s="43"/>
      <c r="Q87" s="43"/>
      <c r="R87" s="43"/>
      <c r="S87" s="43"/>
      <c r="T87" s="43"/>
      <c r="U87" s="43"/>
      <c r="V87" s="43"/>
      <c r="W87" s="43"/>
      <c r="X87" s="43"/>
    </row>
    <row r="88" spans="1:24" x14ac:dyDescent="0.25">
      <c r="A88" s="43"/>
      <c r="B88" s="43"/>
      <c r="C88" s="43"/>
      <c r="D88" s="43"/>
      <c r="E88" s="43"/>
      <c r="F88" s="43"/>
      <c r="G88" s="43"/>
      <c r="H88" s="43"/>
      <c r="I88" s="43"/>
      <c r="J88" s="43"/>
      <c r="K88" s="43"/>
      <c r="L88" s="43"/>
      <c r="M88" s="43"/>
      <c r="N88" s="43"/>
      <c r="O88" s="43"/>
      <c r="P88" s="43"/>
      <c r="Q88" s="43"/>
      <c r="R88" s="43"/>
      <c r="S88" s="43"/>
      <c r="T88" s="43"/>
      <c r="U88" s="43"/>
      <c r="V88" s="43"/>
      <c r="W88" s="43"/>
      <c r="X88" s="43"/>
    </row>
    <row r="89" spans="1:24" x14ac:dyDescent="0.25">
      <c r="A89" s="43"/>
      <c r="B89" s="43"/>
      <c r="C89" s="43"/>
      <c r="D89" s="43"/>
      <c r="E89" s="43"/>
      <c r="F89" s="43"/>
      <c r="G89" s="43"/>
      <c r="H89" s="43"/>
      <c r="I89" s="43"/>
      <c r="J89" s="43"/>
      <c r="K89" s="43"/>
      <c r="L89" s="43"/>
      <c r="M89" s="43"/>
      <c r="N89" s="43"/>
      <c r="O89" s="43"/>
      <c r="P89" s="43"/>
      <c r="Q89" s="43"/>
      <c r="R89" s="43"/>
      <c r="S89" s="43"/>
      <c r="T89" s="43"/>
      <c r="U89" s="43"/>
      <c r="V89" s="43"/>
      <c r="W89" s="43"/>
      <c r="X89" s="43"/>
    </row>
    <row r="90" spans="1:24" x14ac:dyDescent="0.25">
      <c r="A90" s="43"/>
      <c r="B90" s="43"/>
      <c r="C90" s="43"/>
      <c r="D90" s="43"/>
      <c r="E90" s="43"/>
      <c r="F90" s="43"/>
      <c r="G90" s="43"/>
      <c r="H90" s="43"/>
      <c r="I90" s="43"/>
      <c r="J90" s="43"/>
      <c r="K90" s="43"/>
      <c r="L90" s="43"/>
      <c r="M90" s="43"/>
      <c r="N90" s="43"/>
      <c r="O90" s="43"/>
      <c r="P90" s="43"/>
      <c r="Q90" s="43"/>
      <c r="R90" s="43"/>
      <c r="S90" s="43"/>
      <c r="T90" s="43"/>
      <c r="U90" s="43"/>
      <c r="V90" s="43"/>
      <c r="W90" s="43"/>
      <c r="X90" s="43"/>
    </row>
    <row r="91" spans="1:24" x14ac:dyDescent="0.25">
      <c r="A91" s="43"/>
      <c r="B91" s="43"/>
      <c r="C91" s="43"/>
      <c r="D91" s="43"/>
      <c r="E91" s="43"/>
      <c r="F91" s="43"/>
      <c r="G91" s="43"/>
      <c r="H91" s="43"/>
      <c r="I91" s="43"/>
      <c r="J91" s="43"/>
      <c r="K91" s="43"/>
      <c r="L91" s="43"/>
      <c r="M91" s="43"/>
      <c r="N91" s="43"/>
      <c r="O91" s="43"/>
      <c r="P91" s="43"/>
      <c r="Q91" s="43"/>
      <c r="R91" s="43"/>
      <c r="S91" s="43"/>
      <c r="T91" s="43"/>
      <c r="U91" s="43"/>
      <c r="V91" s="43"/>
      <c r="W91" s="43"/>
      <c r="X91" s="43"/>
    </row>
    <row r="92" spans="1:24" x14ac:dyDescent="0.25">
      <c r="A92" s="43"/>
      <c r="B92" s="43"/>
      <c r="C92" s="43"/>
      <c r="D92" s="43"/>
      <c r="E92" s="43"/>
      <c r="F92" s="43"/>
      <c r="G92" s="43"/>
      <c r="H92" s="43"/>
      <c r="I92" s="43"/>
      <c r="J92" s="43"/>
      <c r="K92" s="43"/>
      <c r="L92" s="43"/>
      <c r="M92" s="43"/>
      <c r="N92" s="43"/>
      <c r="O92" s="43"/>
      <c r="P92" s="43"/>
      <c r="Q92" s="43"/>
      <c r="R92" s="43"/>
      <c r="S92" s="43"/>
      <c r="T92" s="43"/>
      <c r="U92" s="43"/>
      <c r="V92" s="43"/>
      <c r="W92" s="43"/>
      <c r="X92" s="43"/>
    </row>
    <row r="93" spans="1:24" x14ac:dyDescent="0.25">
      <c r="A93" s="43"/>
      <c r="B93" s="43"/>
      <c r="C93" s="43"/>
      <c r="D93" s="43"/>
      <c r="E93" s="43"/>
      <c r="F93" s="43"/>
      <c r="G93" s="43"/>
      <c r="H93" s="43"/>
      <c r="I93" s="43"/>
      <c r="J93" s="43"/>
      <c r="K93" s="43"/>
      <c r="L93" s="43"/>
      <c r="M93" s="43"/>
      <c r="N93" s="43"/>
      <c r="O93" s="43"/>
      <c r="P93" s="43"/>
      <c r="Q93" s="43"/>
      <c r="R93" s="43"/>
      <c r="S93" s="43"/>
      <c r="T93" s="43"/>
      <c r="U93" s="43"/>
      <c r="V93" s="43"/>
      <c r="W93" s="43"/>
      <c r="X93" s="43"/>
    </row>
    <row r="94" spans="1:24" x14ac:dyDescent="0.25">
      <c r="A94" s="43"/>
      <c r="B94" s="43"/>
      <c r="C94" s="43"/>
      <c r="D94" s="43"/>
      <c r="E94" s="43"/>
      <c r="F94" s="43"/>
      <c r="G94" s="43"/>
      <c r="H94" s="43"/>
      <c r="I94" s="43"/>
      <c r="J94" s="43"/>
      <c r="K94" s="43"/>
      <c r="L94" s="43"/>
      <c r="M94" s="43"/>
      <c r="N94" s="43"/>
      <c r="O94" s="43"/>
      <c r="P94" s="43"/>
      <c r="Q94" s="43"/>
      <c r="R94" s="43"/>
      <c r="S94" s="43"/>
      <c r="T94" s="43"/>
      <c r="U94" s="43"/>
      <c r="V94" s="43"/>
      <c r="W94" s="43"/>
      <c r="X94" s="43"/>
    </row>
    <row r="95" spans="1:24" x14ac:dyDescent="0.25">
      <c r="A95" s="43"/>
      <c r="B95" s="43"/>
      <c r="C95" s="43"/>
      <c r="D95" s="43"/>
      <c r="E95" s="43"/>
      <c r="F95" s="43"/>
      <c r="G95" s="43"/>
      <c r="H95" s="43"/>
      <c r="I95" s="43"/>
      <c r="J95" s="43"/>
      <c r="K95" s="43"/>
      <c r="L95" s="43"/>
      <c r="M95" s="43"/>
      <c r="N95" s="43"/>
      <c r="O95" s="43"/>
      <c r="P95" s="43"/>
      <c r="Q95" s="43"/>
      <c r="R95" s="43"/>
      <c r="S95" s="43"/>
      <c r="T95" s="43"/>
      <c r="U95" s="43"/>
      <c r="V95" s="43"/>
      <c r="W95" s="43"/>
      <c r="X95" s="43"/>
    </row>
    <row r="96" spans="1:24" x14ac:dyDescent="0.25">
      <c r="A96" s="43"/>
      <c r="B96" s="43"/>
      <c r="C96" s="43"/>
      <c r="D96" s="43"/>
      <c r="E96" s="43"/>
      <c r="F96" s="43"/>
      <c r="G96" s="43"/>
      <c r="H96" s="43"/>
      <c r="I96" s="43"/>
      <c r="J96" s="43"/>
      <c r="K96" s="43"/>
      <c r="L96" s="43"/>
      <c r="M96" s="43"/>
      <c r="N96" s="43"/>
      <c r="O96" s="43"/>
      <c r="P96" s="43"/>
      <c r="Q96" s="43"/>
      <c r="R96" s="43"/>
      <c r="S96" s="43"/>
      <c r="T96" s="43"/>
      <c r="U96" s="43"/>
      <c r="V96" s="43"/>
      <c r="W96" s="43"/>
      <c r="X96" s="43"/>
    </row>
    <row r="97" spans="1:24" x14ac:dyDescent="0.25">
      <c r="A97" s="43"/>
      <c r="B97" s="43"/>
      <c r="C97" s="43"/>
      <c r="D97" s="43"/>
      <c r="E97" s="43"/>
      <c r="F97" s="43"/>
      <c r="G97" s="43"/>
      <c r="H97" s="43"/>
      <c r="I97" s="43"/>
      <c r="J97" s="43"/>
      <c r="K97" s="43"/>
      <c r="L97" s="43"/>
      <c r="M97" s="43"/>
      <c r="N97" s="43"/>
      <c r="O97" s="43"/>
      <c r="P97" s="43"/>
      <c r="Q97" s="43"/>
      <c r="R97" s="43"/>
      <c r="S97" s="43"/>
      <c r="T97" s="43"/>
      <c r="U97" s="43"/>
      <c r="V97" s="43"/>
      <c r="W97" s="43"/>
      <c r="X97" s="43"/>
    </row>
    <row r="98" spans="1:24" x14ac:dyDescent="0.25">
      <c r="A98" s="43"/>
      <c r="B98" s="43"/>
      <c r="C98" s="43"/>
      <c r="D98" s="43"/>
      <c r="E98" s="43"/>
      <c r="F98" s="43"/>
      <c r="G98" s="43"/>
      <c r="H98" s="43"/>
      <c r="I98" s="43"/>
      <c r="J98" s="43"/>
      <c r="K98" s="43"/>
      <c r="L98" s="43"/>
      <c r="M98" s="43"/>
      <c r="N98" s="43"/>
      <c r="O98" s="43"/>
      <c r="P98" s="43"/>
      <c r="Q98" s="43"/>
      <c r="R98" s="43"/>
      <c r="S98" s="43"/>
      <c r="T98" s="43"/>
      <c r="U98" s="43"/>
      <c r="V98" s="43"/>
      <c r="W98" s="43"/>
      <c r="X98" s="43"/>
    </row>
    <row r="99" spans="1:24" x14ac:dyDescent="0.25">
      <c r="A99" s="43"/>
      <c r="B99" s="43"/>
      <c r="C99" s="43"/>
      <c r="D99" s="43"/>
      <c r="E99" s="43"/>
      <c r="F99" s="43"/>
      <c r="G99" s="43"/>
      <c r="H99" s="43"/>
      <c r="I99" s="43"/>
      <c r="J99" s="43"/>
      <c r="K99" s="43"/>
      <c r="L99" s="43"/>
      <c r="M99" s="43"/>
      <c r="N99" s="43"/>
      <c r="O99" s="43"/>
      <c r="P99" s="43"/>
      <c r="Q99" s="43"/>
      <c r="R99" s="43"/>
      <c r="S99" s="43"/>
      <c r="T99" s="43"/>
      <c r="U99" s="43"/>
      <c r="V99" s="43"/>
      <c r="W99" s="43"/>
      <c r="X99" s="43"/>
    </row>
    <row r="100" spans="1:24"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row>
    <row r="101" spans="1:24"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row>
    <row r="102" spans="1:24"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row>
    <row r="103" spans="1:24"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row>
    <row r="104" spans="1:24"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row>
    <row r="105" spans="1:24"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row>
    <row r="106" spans="1:24"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row>
    <row r="107" spans="1:24"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row>
    <row r="108" spans="1:24"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row>
    <row r="109" spans="1:24"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row>
    <row r="110" spans="1:24"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row>
    <row r="111" spans="1:24"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row>
    <row r="112" spans="1:24"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row>
    <row r="113" spans="1:24"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row>
    <row r="114" spans="1:24"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row>
    <row r="115" spans="1:24"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row>
    <row r="116" spans="1:24"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row>
    <row r="117" spans="1:24"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row>
    <row r="118" spans="1:24"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row>
    <row r="119" spans="1:24"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row>
    <row r="120" spans="1:24"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row>
    <row r="121" spans="1:24"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row>
    <row r="122" spans="1:24"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row>
    <row r="123" spans="1:24"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row>
    <row r="124" spans="1:24"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row>
    <row r="125" spans="1:24"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row>
    <row r="126" spans="1:24"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row>
    <row r="127" spans="1:24"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row>
    <row r="128" spans="1:24"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row>
    <row r="129" spans="1:24"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row>
    <row r="130" spans="1:24"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row>
    <row r="131" spans="1:24"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row>
    <row r="132" spans="1:24"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row>
    <row r="133" spans="1:24"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row>
    <row r="134" spans="1:24"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row>
    <row r="135" spans="1:24"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row>
    <row r="136" spans="1:24"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row>
    <row r="137" spans="1:24"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row>
    <row r="138" spans="1:24"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row>
    <row r="139" spans="1:24"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row>
    <row r="140" spans="1:24"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row>
    <row r="141" spans="1:24"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row>
    <row r="142" spans="1:24"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row>
    <row r="143" spans="1:24"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row>
    <row r="144" spans="1:24"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row>
    <row r="145" spans="1:24"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row>
    <row r="146" spans="1:24"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row>
    <row r="147" spans="1:24"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row>
    <row r="148" spans="1:24"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row>
    <row r="149" spans="1:24"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row>
    <row r="150" spans="1:24"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row>
    <row r="151" spans="1:24"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row>
    <row r="152" spans="1:24"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row>
    <row r="153" spans="1:24"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row>
    <row r="154" spans="1:24"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row>
    <row r="155" spans="1:24"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row>
    <row r="156" spans="1:24"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row>
    <row r="157" spans="1:24"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row>
    <row r="158" spans="1:24"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row>
    <row r="159" spans="1:24"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row>
    <row r="160" spans="1:24"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row>
    <row r="161" spans="1:24"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row>
    <row r="162" spans="1:24"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row>
    <row r="163" spans="1:24"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row>
    <row r="164" spans="1:24"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row>
    <row r="165" spans="1:24"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row>
    <row r="166" spans="1:24"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row>
    <row r="167" spans="1:24"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row>
    <row r="168" spans="1:24"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row>
    <row r="169" spans="1:24"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row>
    <row r="170" spans="1:24"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row>
    <row r="171" spans="1:24"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row>
    <row r="172" spans="1:24"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row>
    <row r="173" spans="1:24"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row>
    <row r="174" spans="1:24"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row>
    <row r="175" spans="1:24"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row>
    <row r="176" spans="1:24"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row>
    <row r="177" spans="1:24"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row>
    <row r="178" spans="1:24"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row>
    <row r="179" spans="1:24"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row>
    <row r="180" spans="1:24"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row>
    <row r="181" spans="1:24"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row>
    <row r="182" spans="1:24"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row>
    <row r="183" spans="1:24"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row>
    <row r="184" spans="1:24"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row>
    <row r="185" spans="1:24"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row>
    <row r="186" spans="1:24"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row>
    <row r="187" spans="1:24"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row>
    <row r="188" spans="1:24"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row>
    <row r="189" spans="1:24"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row>
    <row r="190" spans="1:24"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row>
    <row r="191" spans="1:24"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row>
    <row r="192" spans="1:24"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row>
    <row r="193" spans="1:24"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row>
    <row r="194" spans="1:24"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row>
    <row r="195" spans="1:24"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row>
    <row r="196" spans="1:24"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row>
    <row r="197" spans="1:24"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row>
    <row r="198" spans="1:24"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row>
    <row r="199" spans="1:24"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row>
    <row r="200" spans="1:24"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row>
    <row r="201" spans="1:24" x14ac:dyDescent="0.2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row>
    <row r="202" spans="1:24" x14ac:dyDescent="0.2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row>
    <row r="203" spans="1:24" x14ac:dyDescent="0.2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row>
    <row r="204" spans="1:24" x14ac:dyDescent="0.2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row>
    <row r="205" spans="1:24" x14ac:dyDescent="0.2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row>
    <row r="206" spans="1:24" x14ac:dyDescent="0.2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row>
    <row r="207" spans="1:24" x14ac:dyDescent="0.2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row>
    <row r="208" spans="1:24" x14ac:dyDescent="0.2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row>
    <row r="209" spans="1:24" x14ac:dyDescent="0.2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row>
    <row r="210" spans="1:24" x14ac:dyDescent="0.2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row>
    <row r="211" spans="1:24" x14ac:dyDescent="0.2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row>
    <row r="212" spans="1:24" x14ac:dyDescent="0.2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row>
    <row r="213" spans="1:24" x14ac:dyDescent="0.2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row>
    <row r="214" spans="1:24" x14ac:dyDescent="0.2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row>
    <row r="215" spans="1:24" x14ac:dyDescent="0.2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row>
    <row r="216" spans="1:24" x14ac:dyDescent="0.2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row>
    <row r="217" spans="1:24" x14ac:dyDescent="0.2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row>
    <row r="218" spans="1:24" x14ac:dyDescent="0.2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row>
    <row r="219" spans="1:24" x14ac:dyDescent="0.25">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row>
    <row r="220" spans="1:24" x14ac:dyDescent="0.25">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row>
    <row r="221" spans="1:24" x14ac:dyDescent="0.25">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row>
    <row r="222" spans="1:24" x14ac:dyDescent="0.25">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row>
    <row r="223" spans="1:24" x14ac:dyDescent="0.25">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row>
    <row r="224" spans="1:24" x14ac:dyDescent="0.25">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row>
    <row r="225" spans="1:24" x14ac:dyDescent="0.2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row>
    <row r="226" spans="1:24" x14ac:dyDescent="0.25">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row>
    <row r="227" spans="1:24" x14ac:dyDescent="0.25">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row>
    <row r="228" spans="1:24" x14ac:dyDescent="0.25">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row>
    <row r="229" spans="1:24" x14ac:dyDescent="0.25">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row>
    <row r="230" spans="1:24" x14ac:dyDescent="0.25">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row>
    <row r="231" spans="1:24" x14ac:dyDescent="0.25">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row>
    <row r="232" spans="1:24" x14ac:dyDescent="0.25">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row>
    <row r="233" spans="1:24" x14ac:dyDescent="0.25">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row>
    <row r="234" spans="1:24" x14ac:dyDescent="0.25">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row>
    <row r="235" spans="1:24" x14ac:dyDescent="0.2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row>
    <row r="236" spans="1:24" x14ac:dyDescent="0.25">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row>
    <row r="237" spans="1:24" x14ac:dyDescent="0.25">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row>
    <row r="238" spans="1:24" x14ac:dyDescent="0.25">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row>
    <row r="239" spans="1:24" x14ac:dyDescent="0.25">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row>
    <row r="240" spans="1:24" x14ac:dyDescent="0.25">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row>
    <row r="241" spans="1:24" x14ac:dyDescent="0.25">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row>
    <row r="242" spans="1:24" x14ac:dyDescent="0.25">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row>
    <row r="243" spans="1:24" x14ac:dyDescent="0.25">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row>
    <row r="244" spans="1:24" x14ac:dyDescent="0.25">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row>
    <row r="245" spans="1:24" x14ac:dyDescent="0.2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row>
    <row r="246" spans="1:24" x14ac:dyDescent="0.25">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row>
    <row r="247" spans="1:24" x14ac:dyDescent="0.25">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row>
    <row r="248" spans="1:24" x14ac:dyDescent="0.25">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row>
    <row r="249" spans="1:24" x14ac:dyDescent="0.25">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row>
    <row r="250" spans="1:24" x14ac:dyDescent="0.25">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row>
    <row r="251" spans="1:24" x14ac:dyDescent="0.25">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row>
    <row r="252" spans="1:24" x14ac:dyDescent="0.25">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row>
    <row r="253" spans="1:24" x14ac:dyDescent="0.25">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row>
    <row r="254" spans="1:24" x14ac:dyDescent="0.25">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row>
    <row r="255" spans="1:24" x14ac:dyDescent="0.2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row>
    <row r="256" spans="1:24" x14ac:dyDescent="0.25">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row>
    <row r="257" spans="1:24" x14ac:dyDescent="0.25">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row>
    <row r="258" spans="1:24" x14ac:dyDescent="0.25">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row>
    <row r="259" spans="1:24" x14ac:dyDescent="0.25">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row>
    <row r="260" spans="1:24" x14ac:dyDescent="0.25">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row>
    <row r="261" spans="1:24" x14ac:dyDescent="0.25">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row>
    <row r="262" spans="1:24" x14ac:dyDescent="0.25">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row>
    <row r="263" spans="1:24" x14ac:dyDescent="0.25">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row>
    <row r="264" spans="1:24" x14ac:dyDescent="0.25">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row>
    <row r="265" spans="1:24" x14ac:dyDescent="0.2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row>
    <row r="266" spans="1:24" x14ac:dyDescent="0.25">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row>
    <row r="267" spans="1:24" x14ac:dyDescent="0.25">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row>
    <row r="268" spans="1:24" x14ac:dyDescent="0.25">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row>
    <row r="269" spans="1:24" x14ac:dyDescent="0.25">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row>
    <row r="270" spans="1:24" x14ac:dyDescent="0.25">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row>
    <row r="271" spans="1:24" x14ac:dyDescent="0.25">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row>
    <row r="272" spans="1:24" x14ac:dyDescent="0.25">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row>
    <row r="273" spans="1:24" x14ac:dyDescent="0.25">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row>
    <row r="274" spans="1:24" x14ac:dyDescent="0.25">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row>
    <row r="275" spans="1:24" x14ac:dyDescent="0.2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row>
    <row r="276" spans="1:24" x14ac:dyDescent="0.25">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row>
    <row r="277" spans="1:24" x14ac:dyDescent="0.25">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row>
    <row r="278" spans="1:24" x14ac:dyDescent="0.25">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row>
    <row r="279" spans="1:24" x14ac:dyDescent="0.25">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row>
    <row r="280" spans="1:24" x14ac:dyDescent="0.25">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row>
    <row r="281" spans="1:24" x14ac:dyDescent="0.25">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row>
    <row r="282" spans="1:24" x14ac:dyDescent="0.25">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row>
    <row r="283" spans="1:24" x14ac:dyDescent="0.25">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row>
    <row r="284" spans="1:24" x14ac:dyDescent="0.25">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row>
    <row r="285" spans="1:24" x14ac:dyDescent="0.2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row>
    <row r="286" spans="1:24" x14ac:dyDescent="0.25">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row>
    <row r="287" spans="1:24" x14ac:dyDescent="0.25">
      <c r="A287" s="43"/>
      <c r="G287" s="43"/>
      <c r="H287" s="43"/>
      <c r="I287" s="43"/>
      <c r="J287" s="43"/>
      <c r="K287" s="43"/>
      <c r="L287" s="43"/>
      <c r="M287" s="43"/>
      <c r="N287" s="43"/>
      <c r="O287" s="43"/>
      <c r="P287" s="43"/>
      <c r="Q287" s="43"/>
      <c r="R287" s="43"/>
      <c r="S287" s="43"/>
      <c r="T287" s="43"/>
      <c r="U287" s="43"/>
      <c r="V287" s="43"/>
      <c r="W287" s="43"/>
      <c r="X287" s="43"/>
    </row>
    <row r="288" spans="1:24" x14ac:dyDescent="0.25">
      <c r="H288" s="43"/>
      <c r="I288" s="43"/>
      <c r="J288" s="43"/>
      <c r="K288" s="43"/>
      <c r="L288" s="43"/>
      <c r="M288" s="43"/>
      <c r="N288" s="43"/>
      <c r="O288" s="43"/>
      <c r="P288" s="43"/>
      <c r="Q288" s="43"/>
      <c r="R288" s="43"/>
      <c r="S288" s="43"/>
      <c r="T288" s="43"/>
      <c r="U288" s="43"/>
      <c r="V288" s="43"/>
      <c r="W288" s="43"/>
      <c r="X288" s="43"/>
    </row>
    <row r="289" spans="8:24" x14ac:dyDescent="0.25">
      <c r="H289" s="43"/>
      <c r="I289" s="43"/>
      <c r="J289" s="43"/>
      <c r="K289" s="43"/>
      <c r="L289" s="43"/>
      <c r="M289" s="43"/>
      <c r="N289" s="43"/>
      <c r="O289" s="43"/>
      <c r="P289" s="43"/>
      <c r="Q289" s="43"/>
      <c r="R289" s="43"/>
      <c r="S289" s="43"/>
      <c r="T289" s="43"/>
      <c r="U289" s="43"/>
      <c r="V289" s="43"/>
      <c r="W289" s="43"/>
      <c r="X289" s="43"/>
    </row>
    <row r="290" spans="8:24" x14ac:dyDescent="0.25">
      <c r="H290" s="43"/>
      <c r="I290" s="43"/>
      <c r="J290" s="43"/>
      <c r="K290" s="43"/>
      <c r="L290" s="43"/>
      <c r="M290" s="43"/>
      <c r="N290" s="43"/>
      <c r="O290" s="43"/>
      <c r="P290" s="43"/>
      <c r="Q290" s="43"/>
      <c r="R290" s="43"/>
      <c r="S290" s="43"/>
      <c r="T290" s="43"/>
      <c r="U290" s="43"/>
      <c r="V290" s="43"/>
      <c r="W290" s="43"/>
      <c r="X290" s="43"/>
    </row>
    <row r="291" spans="8:24" x14ac:dyDescent="0.25">
      <c r="H291" s="43"/>
      <c r="I291" s="43"/>
      <c r="J291" s="43"/>
      <c r="K291" s="43"/>
      <c r="L291" s="43"/>
      <c r="M291" s="43"/>
      <c r="N291" s="43"/>
      <c r="O291" s="43"/>
      <c r="P291" s="43"/>
      <c r="Q291" s="43"/>
      <c r="R291" s="43"/>
      <c r="S291" s="43"/>
      <c r="T291" s="43"/>
      <c r="U291" s="43"/>
      <c r="V291" s="43"/>
      <c r="W291" s="43"/>
      <c r="X291" s="43"/>
    </row>
    <row r="292" spans="8:24" x14ac:dyDescent="0.25">
      <c r="H292" s="43"/>
      <c r="I292" s="43"/>
      <c r="J292" s="43"/>
      <c r="K292" s="43"/>
      <c r="L292" s="43"/>
      <c r="M292" s="43"/>
      <c r="N292" s="43"/>
      <c r="O292" s="43"/>
      <c r="P292" s="43"/>
      <c r="Q292" s="43"/>
      <c r="R292" s="43"/>
      <c r="S292" s="43"/>
      <c r="T292" s="43"/>
      <c r="U292" s="43"/>
      <c r="V292" s="43"/>
      <c r="W292" s="43"/>
      <c r="X292" s="43"/>
    </row>
    <row r="293" spans="8:24" x14ac:dyDescent="0.25">
      <c r="H293" s="43"/>
      <c r="I293" s="43"/>
      <c r="J293" s="43"/>
      <c r="K293" s="43"/>
      <c r="L293" s="43"/>
      <c r="M293" s="43"/>
      <c r="N293" s="43"/>
      <c r="O293" s="43"/>
      <c r="P293" s="43"/>
      <c r="Q293" s="43"/>
      <c r="R293" s="43"/>
      <c r="S293" s="43"/>
      <c r="T293" s="43"/>
      <c r="U293" s="43"/>
      <c r="V293" s="43"/>
      <c r="W293" s="43"/>
      <c r="X293" s="43"/>
    </row>
    <row r="294" spans="8:24" x14ac:dyDescent="0.25">
      <c r="H294" s="43"/>
      <c r="I294" s="43"/>
      <c r="J294" s="43"/>
      <c r="K294" s="43"/>
      <c r="L294" s="43"/>
      <c r="M294" s="43"/>
      <c r="N294" s="43"/>
      <c r="O294" s="43"/>
      <c r="P294" s="43"/>
      <c r="Q294" s="43"/>
      <c r="R294" s="43"/>
      <c r="S294" s="43"/>
      <c r="T294" s="43"/>
      <c r="U294" s="43"/>
      <c r="V294" s="43"/>
      <c r="W294" s="43"/>
      <c r="X294" s="43"/>
    </row>
    <row r="295" spans="8:24" x14ac:dyDescent="0.25">
      <c r="H295" s="43"/>
      <c r="I295" s="43"/>
      <c r="J295" s="43"/>
      <c r="K295" s="43"/>
      <c r="L295" s="43"/>
      <c r="M295" s="43"/>
      <c r="N295" s="43"/>
      <c r="O295" s="43"/>
      <c r="P295" s="43"/>
      <c r="Q295" s="43"/>
      <c r="R295" s="43"/>
      <c r="S295" s="43"/>
      <c r="T295" s="43"/>
      <c r="U295" s="43"/>
      <c r="V295" s="43"/>
      <c r="W295" s="43"/>
      <c r="X295" s="43"/>
    </row>
    <row r="296" spans="8:24" x14ac:dyDescent="0.25">
      <c r="H296" s="43"/>
      <c r="I296" s="43"/>
      <c r="J296" s="43"/>
      <c r="K296" s="43"/>
      <c r="L296" s="43"/>
      <c r="M296" s="43"/>
      <c r="N296" s="43"/>
      <c r="O296" s="43"/>
      <c r="P296" s="43"/>
      <c r="Q296" s="43"/>
      <c r="R296" s="43"/>
      <c r="S296" s="43"/>
      <c r="T296" s="43"/>
      <c r="U296" s="43"/>
      <c r="V296" s="43"/>
      <c r="W296" s="43"/>
      <c r="X296" s="43"/>
    </row>
    <row r="297" spans="8:24" x14ac:dyDescent="0.25">
      <c r="H297" s="43"/>
      <c r="I297" s="43"/>
      <c r="J297" s="43"/>
      <c r="K297" s="43"/>
      <c r="L297" s="43"/>
      <c r="M297" s="43"/>
      <c r="N297" s="43"/>
      <c r="O297" s="43"/>
      <c r="P297" s="43"/>
      <c r="Q297" s="43"/>
      <c r="R297" s="43"/>
      <c r="S297" s="43"/>
      <c r="T297" s="43"/>
      <c r="U297" s="43"/>
      <c r="V297" s="43"/>
      <c r="W297" s="43"/>
      <c r="X297" s="43"/>
    </row>
    <row r="298" spans="8:24" x14ac:dyDescent="0.25">
      <c r="H298" s="43"/>
      <c r="I298" s="43"/>
      <c r="J298" s="43"/>
      <c r="K298" s="43"/>
      <c r="L298" s="43"/>
      <c r="M298" s="43"/>
      <c r="N298" s="43"/>
      <c r="O298" s="43"/>
      <c r="P298" s="43"/>
      <c r="Q298" s="43"/>
      <c r="R298" s="43"/>
      <c r="S298" s="43"/>
      <c r="T298" s="43"/>
      <c r="U298" s="43"/>
      <c r="V298" s="43"/>
      <c r="W298" s="43"/>
      <c r="X298" s="43"/>
    </row>
    <row r="299" spans="8:24" x14ac:dyDescent="0.25">
      <c r="H299" s="43"/>
      <c r="I299" s="43"/>
      <c r="J299" s="43"/>
      <c r="K299" s="43"/>
      <c r="L299" s="43"/>
      <c r="M299" s="43"/>
      <c r="N299" s="43"/>
      <c r="O299" s="43"/>
      <c r="P299" s="43"/>
      <c r="Q299" s="43"/>
      <c r="R299" s="43"/>
      <c r="S299" s="43"/>
      <c r="T299" s="43"/>
      <c r="U299" s="43"/>
      <c r="V299" s="43"/>
      <c r="W299" s="43"/>
      <c r="X299" s="43"/>
    </row>
    <row r="300" spans="8:24" x14ac:dyDescent="0.25">
      <c r="H300" s="43"/>
      <c r="I300" s="43"/>
      <c r="J300" s="43"/>
      <c r="K300" s="43"/>
      <c r="L300" s="43"/>
      <c r="M300" s="43"/>
      <c r="N300" s="43"/>
      <c r="O300" s="43"/>
      <c r="P300" s="43"/>
      <c r="Q300" s="43"/>
      <c r="R300" s="43"/>
      <c r="S300" s="43"/>
      <c r="T300" s="43"/>
      <c r="U300" s="43"/>
      <c r="V300" s="43"/>
      <c r="W300" s="43"/>
      <c r="X300" s="43"/>
    </row>
    <row r="301" spans="8:24" x14ac:dyDescent="0.25">
      <c r="H301" s="43"/>
      <c r="I301" s="43"/>
      <c r="J301" s="43"/>
      <c r="K301" s="43"/>
      <c r="L301" s="43"/>
      <c r="M301" s="43"/>
      <c r="N301" s="43"/>
      <c r="O301" s="43"/>
      <c r="P301" s="43"/>
      <c r="Q301" s="43"/>
      <c r="R301" s="43"/>
      <c r="S301" s="43"/>
      <c r="T301" s="43"/>
      <c r="U301" s="43"/>
      <c r="V301" s="43"/>
      <c r="W301" s="43"/>
      <c r="X301" s="43"/>
    </row>
    <row r="302" spans="8:24" x14ac:dyDescent="0.25">
      <c r="H302" s="43"/>
      <c r="I302" s="43"/>
      <c r="J302" s="43"/>
      <c r="K302" s="43"/>
      <c r="L302" s="43"/>
      <c r="M302" s="43"/>
      <c r="N302" s="43"/>
      <c r="O302" s="43"/>
      <c r="P302" s="43"/>
      <c r="Q302" s="43"/>
      <c r="R302" s="43"/>
      <c r="S302" s="43"/>
      <c r="T302" s="43"/>
      <c r="U302" s="43"/>
      <c r="V302" s="43"/>
      <c r="W302" s="43"/>
      <c r="X302" s="43"/>
    </row>
    <row r="303" spans="8:24" x14ac:dyDescent="0.25">
      <c r="H303" s="43"/>
      <c r="I303" s="43"/>
      <c r="J303" s="43"/>
      <c r="K303" s="43"/>
      <c r="L303" s="43"/>
      <c r="M303" s="43"/>
      <c r="N303" s="43"/>
      <c r="O303" s="43"/>
      <c r="P303" s="43"/>
      <c r="Q303" s="43"/>
      <c r="R303" s="43"/>
      <c r="S303" s="43"/>
      <c r="T303" s="43"/>
      <c r="U303" s="43"/>
      <c r="V303" s="43"/>
      <c r="W303" s="43"/>
      <c r="X303" s="43"/>
    </row>
    <row r="304" spans="8:24" x14ac:dyDescent="0.25">
      <c r="H304" s="43"/>
      <c r="I304" s="43"/>
      <c r="J304" s="43"/>
      <c r="K304" s="43"/>
      <c r="L304" s="43"/>
      <c r="M304" s="43"/>
      <c r="N304" s="43"/>
      <c r="O304" s="43"/>
      <c r="P304" s="43"/>
      <c r="Q304" s="43"/>
      <c r="R304" s="43"/>
      <c r="S304" s="43"/>
      <c r="T304" s="43"/>
      <c r="U304" s="43"/>
      <c r="V304" s="43"/>
      <c r="W304" s="43"/>
      <c r="X304" s="43"/>
    </row>
    <row r="305" spans="8:24" x14ac:dyDescent="0.25">
      <c r="H305" s="43"/>
      <c r="I305" s="43"/>
      <c r="J305" s="43"/>
      <c r="K305" s="43"/>
      <c r="L305" s="43"/>
      <c r="M305" s="43"/>
      <c r="N305" s="43"/>
      <c r="O305" s="43"/>
      <c r="P305" s="43"/>
      <c r="Q305" s="43"/>
      <c r="R305" s="43"/>
      <c r="S305" s="43"/>
      <c r="T305" s="43"/>
      <c r="U305" s="43"/>
      <c r="V305" s="43"/>
      <c r="W305" s="43"/>
      <c r="X305" s="43"/>
    </row>
    <row r="306" spans="8:24" x14ac:dyDescent="0.25">
      <c r="H306" s="43"/>
      <c r="I306" s="43"/>
      <c r="J306" s="43"/>
      <c r="K306" s="43"/>
      <c r="L306" s="43"/>
      <c r="M306" s="43"/>
      <c r="N306" s="43"/>
      <c r="O306" s="43"/>
      <c r="P306" s="43"/>
      <c r="Q306" s="43"/>
      <c r="R306" s="43"/>
      <c r="S306" s="43"/>
      <c r="T306" s="43"/>
      <c r="U306" s="43"/>
      <c r="V306" s="43"/>
      <c r="W306" s="43"/>
      <c r="X306" s="43"/>
    </row>
    <row r="307" spans="8:24" x14ac:dyDescent="0.25">
      <c r="H307" s="43"/>
      <c r="I307" s="43"/>
      <c r="J307" s="43"/>
      <c r="K307" s="43"/>
      <c r="L307" s="43"/>
      <c r="M307" s="43"/>
      <c r="N307" s="43"/>
      <c r="O307" s="43"/>
      <c r="P307" s="43"/>
      <c r="Q307" s="43"/>
      <c r="R307" s="43"/>
      <c r="S307" s="43"/>
      <c r="T307" s="43"/>
      <c r="U307" s="43"/>
      <c r="V307" s="43"/>
      <c r="W307" s="43"/>
      <c r="X307" s="43"/>
    </row>
    <row r="308" spans="8:24" x14ac:dyDescent="0.25">
      <c r="H308" s="43"/>
      <c r="I308" s="43"/>
      <c r="J308" s="43"/>
      <c r="K308" s="43"/>
      <c r="L308" s="43"/>
      <c r="M308" s="43"/>
      <c r="N308" s="43"/>
      <c r="O308" s="43"/>
      <c r="P308" s="43"/>
      <c r="Q308" s="43"/>
      <c r="R308" s="43"/>
      <c r="S308" s="43"/>
      <c r="T308" s="43"/>
      <c r="U308" s="43"/>
      <c r="V308" s="43"/>
      <c r="W308" s="43"/>
      <c r="X308" s="43"/>
    </row>
    <row r="309" spans="8:24" x14ac:dyDescent="0.25">
      <c r="H309" s="43"/>
      <c r="I309" s="43"/>
      <c r="J309" s="43"/>
      <c r="K309" s="43"/>
      <c r="L309" s="43"/>
      <c r="M309" s="43"/>
      <c r="N309" s="43"/>
      <c r="O309" s="43"/>
      <c r="P309" s="43"/>
      <c r="Q309" s="43"/>
      <c r="R309" s="43"/>
      <c r="S309" s="43"/>
      <c r="T309" s="43"/>
      <c r="U309" s="43"/>
      <c r="V309" s="43"/>
      <c r="W309" s="43"/>
      <c r="X309" s="43"/>
    </row>
    <row r="310" spans="8:24" x14ac:dyDescent="0.25">
      <c r="H310" s="43"/>
      <c r="I310" s="43"/>
      <c r="J310" s="43"/>
      <c r="K310" s="43"/>
      <c r="L310" s="43"/>
      <c r="M310" s="43"/>
      <c r="N310" s="43"/>
      <c r="O310" s="43"/>
      <c r="P310" s="43"/>
      <c r="Q310" s="43"/>
      <c r="R310" s="43"/>
      <c r="S310" s="43"/>
      <c r="T310" s="43"/>
      <c r="U310" s="43"/>
      <c r="V310" s="43"/>
      <c r="W310" s="43"/>
      <c r="X310" s="43"/>
    </row>
    <row r="311" spans="8:24" x14ac:dyDescent="0.25">
      <c r="H311" s="43"/>
      <c r="I311" s="43"/>
      <c r="J311" s="43"/>
      <c r="K311" s="43"/>
      <c r="L311" s="43"/>
      <c r="M311" s="43"/>
      <c r="N311" s="43"/>
      <c r="O311" s="43"/>
      <c r="P311" s="43"/>
      <c r="Q311" s="43"/>
      <c r="R311" s="43"/>
      <c r="S311" s="43"/>
      <c r="T311" s="43"/>
      <c r="U311" s="43"/>
      <c r="V311" s="43"/>
      <c r="W311" s="43"/>
      <c r="X311" s="43"/>
    </row>
    <row r="312" spans="8:24" x14ac:dyDescent="0.25">
      <c r="H312" s="43"/>
      <c r="I312" s="43"/>
      <c r="J312" s="43"/>
      <c r="K312" s="43"/>
      <c r="L312" s="43"/>
      <c r="M312" s="43"/>
      <c r="N312" s="43"/>
      <c r="O312" s="43"/>
      <c r="P312" s="43"/>
      <c r="Q312" s="43"/>
      <c r="R312" s="43"/>
      <c r="S312" s="43"/>
      <c r="T312" s="43"/>
      <c r="U312" s="43"/>
      <c r="V312" s="43"/>
      <c r="W312" s="43"/>
      <c r="X312" s="43"/>
    </row>
    <row r="313" spans="8:24" x14ac:dyDescent="0.25">
      <c r="H313" s="43"/>
      <c r="I313" s="43"/>
      <c r="J313" s="43"/>
      <c r="K313" s="43"/>
      <c r="L313" s="43"/>
      <c r="M313" s="43"/>
      <c r="N313" s="43"/>
      <c r="O313" s="43"/>
      <c r="P313" s="43"/>
      <c r="Q313" s="43"/>
      <c r="R313" s="43"/>
      <c r="S313" s="43"/>
      <c r="T313" s="43"/>
      <c r="U313" s="43"/>
      <c r="V313" s="43"/>
      <c r="W313" s="43"/>
      <c r="X313" s="43"/>
    </row>
    <row r="314" spans="8:24" x14ac:dyDescent="0.25">
      <c r="H314" s="43"/>
      <c r="I314" s="43"/>
      <c r="J314" s="43"/>
      <c r="K314" s="43"/>
      <c r="L314" s="43"/>
      <c r="M314" s="43"/>
      <c r="N314" s="43"/>
      <c r="O314" s="43"/>
      <c r="P314" s="43"/>
      <c r="Q314" s="43"/>
      <c r="R314" s="43"/>
      <c r="S314" s="43"/>
      <c r="T314" s="43"/>
      <c r="U314" s="43"/>
      <c r="V314" s="43"/>
      <c r="W314" s="43"/>
      <c r="X314" s="43"/>
    </row>
    <row r="315" spans="8:24" x14ac:dyDescent="0.25">
      <c r="H315" s="43"/>
      <c r="I315" s="43"/>
      <c r="J315" s="43"/>
      <c r="K315" s="43"/>
      <c r="L315" s="43"/>
      <c r="M315" s="43"/>
      <c r="N315" s="43"/>
      <c r="O315" s="43"/>
      <c r="P315" s="43"/>
      <c r="Q315" s="43"/>
      <c r="R315" s="43"/>
      <c r="S315" s="43"/>
      <c r="T315" s="43"/>
      <c r="U315" s="43"/>
      <c r="V315" s="43"/>
      <c r="W315" s="43"/>
      <c r="X315" s="43"/>
    </row>
    <row r="316" spans="8:24" x14ac:dyDescent="0.25">
      <c r="H316" s="43"/>
      <c r="I316" s="43"/>
      <c r="J316" s="43"/>
      <c r="K316" s="43"/>
      <c r="L316" s="43"/>
      <c r="M316" s="43"/>
      <c r="N316" s="43"/>
      <c r="O316" s="43"/>
      <c r="P316" s="43"/>
      <c r="Q316" s="43"/>
      <c r="R316" s="43"/>
      <c r="S316" s="43"/>
      <c r="T316" s="43"/>
      <c r="U316" s="43"/>
      <c r="V316" s="43"/>
      <c r="W316" s="43"/>
      <c r="X316" s="43"/>
    </row>
    <row r="317" spans="8:24" x14ac:dyDescent="0.25">
      <c r="H317" s="43"/>
      <c r="I317" s="43"/>
      <c r="J317" s="43"/>
      <c r="K317" s="43"/>
      <c r="L317" s="43"/>
      <c r="M317" s="43"/>
      <c r="N317" s="43"/>
      <c r="O317" s="43"/>
      <c r="P317" s="43"/>
      <c r="Q317" s="43"/>
      <c r="R317" s="43"/>
      <c r="S317" s="43"/>
      <c r="T317" s="43"/>
      <c r="U317" s="43"/>
      <c r="V317" s="43"/>
      <c r="W317" s="43"/>
      <c r="X317" s="43"/>
    </row>
    <row r="318" spans="8:24" x14ac:dyDescent="0.25">
      <c r="H318" s="43"/>
      <c r="I318" s="43"/>
      <c r="J318" s="43"/>
      <c r="K318" s="43"/>
      <c r="L318" s="43"/>
      <c r="M318" s="43"/>
      <c r="N318" s="43"/>
      <c r="O318" s="43"/>
      <c r="P318" s="43"/>
      <c r="Q318" s="43"/>
      <c r="R318" s="43"/>
      <c r="S318" s="43"/>
      <c r="T318" s="43"/>
      <c r="U318" s="43"/>
      <c r="V318" s="43"/>
      <c r="W318" s="43"/>
      <c r="X318" s="43"/>
    </row>
    <row r="319" spans="8:24" x14ac:dyDescent="0.25">
      <c r="H319" s="43"/>
      <c r="I319" s="43"/>
      <c r="J319" s="43"/>
      <c r="K319" s="43"/>
      <c r="L319" s="43"/>
      <c r="M319" s="43"/>
      <c r="N319" s="43"/>
      <c r="O319" s="43"/>
      <c r="P319" s="43"/>
      <c r="Q319" s="43"/>
      <c r="R319" s="43"/>
      <c r="S319" s="43"/>
      <c r="T319" s="43"/>
      <c r="U319" s="43"/>
      <c r="V319" s="43"/>
      <c r="W319" s="43"/>
      <c r="X319" s="43"/>
    </row>
    <row r="320" spans="8:24" x14ac:dyDescent="0.25">
      <c r="H320" s="43"/>
      <c r="I320" s="43"/>
      <c r="J320" s="43"/>
      <c r="K320" s="43"/>
      <c r="L320" s="43"/>
      <c r="M320" s="43"/>
      <c r="N320" s="43"/>
      <c r="O320" s="43"/>
      <c r="P320" s="43"/>
      <c r="Q320" s="43"/>
      <c r="R320" s="43"/>
      <c r="S320" s="43"/>
      <c r="T320" s="43"/>
      <c r="U320" s="43"/>
      <c r="V320" s="43"/>
      <c r="W320" s="43"/>
      <c r="X320" s="43"/>
    </row>
    <row r="321" spans="8:24" x14ac:dyDescent="0.25">
      <c r="H321" s="43"/>
      <c r="I321" s="43"/>
      <c r="J321" s="43"/>
      <c r="K321" s="43"/>
      <c r="L321" s="43"/>
      <c r="M321" s="43"/>
      <c r="N321" s="43"/>
      <c r="O321" s="43"/>
      <c r="P321" s="43"/>
      <c r="Q321" s="43"/>
      <c r="R321" s="43"/>
      <c r="S321" s="43"/>
      <c r="T321" s="43"/>
      <c r="U321" s="43"/>
      <c r="V321" s="43"/>
      <c r="W321" s="43"/>
      <c r="X321" s="43"/>
    </row>
  </sheetData>
  <sheetProtection sheet="1" objects="1" scenarios="1" formatCells="0" formatColumns="0" formatRows="0"/>
  <mergeCells count="12">
    <mergeCell ref="B16:F16"/>
    <mergeCell ref="B24:F24"/>
    <mergeCell ref="B1:F1"/>
    <mergeCell ref="B2:F2"/>
    <mergeCell ref="B4:F5"/>
    <mergeCell ref="C6:E6"/>
    <mergeCell ref="C7:F7"/>
    <mergeCell ref="C8:F8"/>
    <mergeCell ref="C10:D10"/>
    <mergeCell ref="C11:D11"/>
    <mergeCell ref="C12:D12"/>
    <mergeCell ref="C13:D13"/>
  </mergeCells>
  <phoneticPr fontId="0" type="noConversion"/>
  <dataValidations count="2">
    <dataValidation type="list" allowBlank="1" showInputMessage="1" showErrorMessage="1" sqref="F11" xr:uid="{00000000-0002-0000-0000-000000000000}">
      <formula1>ScaleList</formula1>
    </dataValidation>
    <dataValidation type="list" allowBlank="1" showInputMessage="1" showErrorMessage="1" sqref="F10" xr:uid="{00000000-0002-0000-0000-000001000000}">
      <formula1>Currency</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2:HZ489"/>
  <sheetViews>
    <sheetView tabSelected="1" zoomScale="90" zoomScaleNormal="90" workbookViewId="0">
      <pane xSplit="6" ySplit="12" topLeftCell="EB13" activePane="bottomRight" state="frozen"/>
      <selection pane="topRight" activeCell="G1" sqref="G1"/>
      <selection pane="bottomLeft" activeCell="A13" sqref="A13"/>
      <selection pane="bottomRight" activeCell="EB13" sqref="EB13"/>
    </sheetView>
  </sheetViews>
  <sheetFormatPr defaultColWidth="0" defaultRowHeight="13.2" x14ac:dyDescent="0.25"/>
  <cols>
    <col min="1" max="1" width="4.33203125" customWidth="1"/>
    <col min="2" max="2" width="89.21875" style="1" customWidth="1"/>
    <col min="3" max="3" width="53" style="1" hidden="1" customWidth="1"/>
    <col min="4" max="4" width="14" style="1" hidden="1" customWidth="1"/>
    <col min="5" max="5" width="17.33203125" style="16" hidden="1" customWidth="1"/>
    <col min="6" max="6" width="17.33203125" style="1" hidden="1" customWidth="1"/>
    <col min="7" max="12" width="17.33203125" style="1" customWidth="1"/>
    <col min="13" max="13" width="17.33203125" customWidth="1"/>
    <col min="14" max="14" width="17.33203125" style="1" customWidth="1"/>
    <col min="15" max="22" width="15.6640625" style="1" customWidth="1"/>
    <col min="23" max="23" width="17.33203125" style="16" customWidth="1"/>
    <col min="24" max="30" width="17.33203125" style="1" customWidth="1"/>
    <col min="31" max="31" width="17.33203125" customWidth="1"/>
    <col min="32" max="32" width="17.33203125" style="1" customWidth="1"/>
    <col min="33" max="46" width="15.6640625" style="1" customWidth="1"/>
    <col min="47" max="47" width="12.6640625" style="1" customWidth="1"/>
    <col min="48" max="130" width="15.6640625" style="1" customWidth="1"/>
    <col min="131" max="131" width="17.21875" style="16" customWidth="1"/>
    <col min="132" max="133" width="17.21875" style="1" customWidth="1"/>
    <col min="134" max="161" width="15.6640625" style="1" customWidth="1"/>
    <col min="162" max="231" width="9.109375" style="1" customWidth="1"/>
    <col min="232" max="234" width="12.6640625" style="1" hidden="1" customWidth="1"/>
    <col min="235" max="16384" width="0" style="1" hidden="1"/>
  </cols>
  <sheetData>
    <row r="2" spans="1:232" ht="24.6" x14ac:dyDescent="0.25">
      <c r="B2" s="83" t="s">
        <v>320</v>
      </c>
      <c r="L2" s="1" t="s">
        <v>655</v>
      </c>
    </row>
    <row r="3" spans="1:232" ht="15" x14ac:dyDescent="0.25">
      <c r="B3" s="76" t="s">
        <v>265</v>
      </c>
      <c r="C3" s="77"/>
      <c r="D3" s="77"/>
      <c r="E3" s="122"/>
      <c r="F3" s="122"/>
      <c r="G3" s="122"/>
      <c r="H3" s="122"/>
      <c r="I3"/>
      <c r="W3" s="122"/>
      <c r="X3" s="122"/>
      <c r="Y3" s="122"/>
      <c r="Z3" s="122"/>
      <c r="AA3"/>
      <c r="EA3" s="1"/>
    </row>
    <row r="4" spans="1:232" ht="15" x14ac:dyDescent="0.25">
      <c r="A4" s="1"/>
      <c r="B4" s="76" t="s">
        <v>266</v>
      </c>
      <c r="C4" s="77"/>
      <c r="D4" s="77"/>
      <c r="E4" s="123" t="str">
        <f>IF(TRIM(Reporting_Country_Name)="","",Reporting_Country_Name)</f>
        <v>Indonesia</v>
      </c>
      <c r="F4" s="123"/>
      <c r="G4" s="123"/>
      <c r="H4" s="77"/>
      <c r="I4"/>
      <c r="W4" s="123"/>
      <c r="X4" s="123"/>
      <c r="Y4" s="123"/>
      <c r="Z4" s="77"/>
      <c r="AA4"/>
      <c r="EA4" s="123" t="str">
        <f>IF(TRIM(Reporting_Country_Name)="","",Reporting_Country_Name)</f>
        <v>Indonesia</v>
      </c>
      <c r="EB4" s="123"/>
      <c r="EC4" s="123"/>
      <c r="HX4" s="44" t="s">
        <v>0</v>
      </c>
    </row>
    <row r="5" spans="1:232" x14ac:dyDescent="0.25">
      <c r="A5" s="1"/>
      <c r="B5" s="77"/>
      <c r="C5" s="77"/>
      <c r="D5" s="77"/>
      <c r="E5"/>
      <c r="F5"/>
      <c r="G5" s="77"/>
      <c r="H5" s="77"/>
      <c r="I5"/>
      <c r="W5"/>
      <c r="X5"/>
      <c r="Y5" s="77"/>
      <c r="Z5" s="77"/>
      <c r="AA5"/>
      <c r="EA5"/>
      <c r="EB5"/>
      <c r="EC5" s="77"/>
      <c r="HX5" s="44" t="s">
        <v>2</v>
      </c>
    </row>
    <row r="6" spans="1:232" ht="17.25" customHeight="1" x14ac:dyDescent="0.25">
      <c r="A6" s="1"/>
      <c r="B6" s="76" t="s">
        <v>327</v>
      </c>
      <c r="C6" s="78"/>
      <c r="D6" s="96" t="str">
        <f>VLOOKUP(E6,Currency_code,2,FALSE)</f>
        <v>_USD</v>
      </c>
      <c r="E6" s="4" t="str">
        <f>'General Information'!F10</f>
        <v>US Dollars</v>
      </c>
      <c r="F6"/>
      <c r="G6" s="77"/>
      <c r="H6" s="77"/>
      <c r="I6"/>
      <c r="W6" s="4"/>
      <c r="X6"/>
      <c r="Y6" s="77"/>
      <c r="Z6" s="77"/>
      <c r="AA6"/>
      <c r="EA6" s="4"/>
      <c r="EB6"/>
      <c r="EC6" s="77"/>
      <c r="HX6" s="44" t="s">
        <v>3</v>
      </c>
    </row>
    <row r="7" spans="1:232" s="70" customFormat="1" ht="17.25" customHeight="1" x14ac:dyDescent="0.25">
      <c r="B7" s="76" t="s">
        <v>328</v>
      </c>
      <c r="C7" s="78"/>
      <c r="D7" s="96"/>
      <c r="E7" s="4" t="str">
        <f>'General Information'!F11</f>
        <v>Million</v>
      </c>
      <c r="F7"/>
      <c r="G7" s="77"/>
      <c r="H7" s="77"/>
      <c r="I7" s="71"/>
      <c r="M7" s="71"/>
      <c r="W7" s="4"/>
      <c r="X7"/>
      <c r="Y7" s="77"/>
      <c r="Z7" s="77"/>
      <c r="AA7" s="71"/>
      <c r="AE7" s="71"/>
      <c r="EA7" s="4"/>
      <c r="EB7"/>
      <c r="EC7" s="77"/>
      <c r="HX7" s="72"/>
    </row>
    <row r="8" spans="1:232" x14ac:dyDescent="0.25">
      <c r="B8"/>
      <c r="C8"/>
      <c r="E8"/>
      <c r="F8"/>
      <c r="G8"/>
      <c r="H8"/>
      <c r="I8"/>
      <c r="W8"/>
      <c r="X8"/>
      <c r="Y8"/>
      <c r="Z8"/>
      <c r="AA8"/>
      <c r="DY8" s="114"/>
      <c r="DZ8" s="114"/>
      <c r="EA8"/>
      <c r="EB8"/>
      <c r="EC8"/>
      <c r="HX8" s="44" t="s">
        <v>5</v>
      </c>
    </row>
    <row r="9" spans="1:232" x14ac:dyDescent="0.25">
      <c r="B9"/>
      <c r="C9"/>
      <c r="D9"/>
      <c r="E9"/>
      <c r="F9"/>
      <c r="G9"/>
      <c r="H9"/>
      <c r="I9"/>
      <c r="W9"/>
      <c r="X9"/>
      <c r="Y9"/>
      <c r="Z9"/>
      <c r="AA9"/>
      <c r="EA9"/>
      <c r="EB9"/>
      <c r="EC9"/>
      <c r="HX9" s="45">
        <v>5</v>
      </c>
    </row>
    <row r="10" spans="1:232" ht="16.5" customHeight="1" x14ac:dyDescent="0.25">
      <c r="B10" s="46"/>
      <c r="C10" s="17" t="s">
        <v>319</v>
      </c>
      <c r="D10" s="17" t="s">
        <v>231</v>
      </c>
      <c r="E10" s="53" t="s">
        <v>647</v>
      </c>
      <c r="F10" s="53" t="s">
        <v>647</v>
      </c>
      <c r="G10" s="53" t="s">
        <v>647</v>
      </c>
      <c r="H10" s="53" t="s">
        <v>647</v>
      </c>
      <c r="I10" s="53" t="s">
        <v>647</v>
      </c>
      <c r="J10" s="53" t="s">
        <v>647</v>
      </c>
      <c r="K10" s="53" t="s">
        <v>648</v>
      </c>
      <c r="L10" s="53" t="s">
        <v>648</v>
      </c>
      <c r="M10" s="53" t="s">
        <v>648</v>
      </c>
      <c r="N10" s="53" t="s">
        <v>648</v>
      </c>
      <c r="O10" s="53" t="s">
        <v>648</v>
      </c>
      <c r="P10" s="53" t="s">
        <v>648</v>
      </c>
      <c r="Q10" s="53">
        <v>2016</v>
      </c>
      <c r="R10" s="53" t="s">
        <v>648</v>
      </c>
      <c r="S10" s="53">
        <v>2016</v>
      </c>
      <c r="T10" s="53">
        <v>2016</v>
      </c>
      <c r="U10" s="53">
        <v>2016</v>
      </c>
      <c r="V10" s="53">
        <v>2016</v>
      </c>
      <c r="W10" s="53" t="s">
        <v>656</v>
      </c>
      <c r="X10" s="53" t="s">
        <v>656</v>
      </c>
      <c r="Y10" s="53" t="s">
        <v>656</v>
      </c>
      <c r="Z10" s="53" t="s">
        <v>656</v>
      </c>
      <c r="AA10" s="53" t="s">
        <v>656</v>
      </c>
      <c r="AB10" s="53" t="s">
        <v>656</v>
      </c>
      <c r="AC10" s="53" t="s">
        <v>656</v>
      </c>
      <c r="AD10" s="53" t="s">
        <v>656</v>
      </c>
      <c r="AE10" s="53" t="s">
        <v>656</v>
      </c>
      <c r="AF10" s="53" t="s">
        <v>656</v>
      </c>
      <c r="AG10" s="53" t="s">
        <v>656</v>
      </c>
      <c r="AH10" s="53" t="s">
        <v>656</v>
      </c>
      <c r="AI10" s="53">
        <v>2018</v>
      </c>
      <c r="AJ10" s="53">
        <v>2018</v>
      </c>
      <c r="AK10" s="53">
        <v>2018</v>
      </c>
      <c r="AL10" s="53">
        <v>2018</v>
      </c>
      <c r="AM10" s="53">
        <v>2018</v>
      </c>
      <c r="AN10" s="53">
        <v>2018</v>
      </c>
      <c r="AO10" s="53">
        <v>2018</v>
      </c>
      <c r="AP10" s="53">
        <v>2018</v>
      </c>
      <c r="AQ10" s="53">
        <v>2018</v>
      </c>
      <c r="AR10" s="53">
        <v>2018</v>
      </c>
      <c r="AS10" s="53">
        <v>2018</v>
      </c>
      <c r="AT10" s="53">
        <v>2018</v>
      </c>
      <c r="AU10" s="53">
        <v>2019</v>
      </c>
      <c r="AV10" s="53">
        <v>2019</v>
      </c>
      <c r="AW10" s="53">
        <v>2019</v>
      </c>
      <c r="AX10" s="53">
        <v>2019</v>
      </c>
      <c r="AY10" s="53">
        <v>2019</v>
      </c>
      <c r="AZ10" s="53">
        <v>2019</v>
      </c>
      <c r="BA10" s="53">
        <v>2019</v>
      </c>
      <c r="BB10" s="53">
        <v>2019</v>
      </c>
      <c r="BC10" s="53">
        <v>2019</v>
      </c>
      <c r="BD10" s="53">
        <v>2019</v>
      </c>
      <c r="BE10" s="53">
        <v>2019</v>
      </c>
      <c r="BF10" s="53">
        <v>2019</v>
      </c>
      <c r="BG10" s="53">
        <v>2020</v>
      </c>
      <c r="BH10" s="53">
        <v>2020</v>
      </c>
      <c r="BI10" s="53">
        <v>2020</v>
      </c>
      <c r="BJ10" s="53">
        <v>2020</v>
      </c>
      <c r="BK10" s="53">
        <v>2020</v>
      </c>
      <c r="BL10" s="53">
        <v>2020</v>
      </c>
      <c r="BM10" s="53">
        <v>2020</v>
      </c>
      <c r="BN10" s="53">
        <v>2020</v>
      </c>
      <c r="BO10" s="53">
        <v>2020</v>
      </c>
      <c r="BP10" s="53">
        <v>2020</v>
      </c>
      <c r="BQ10" s="53">
        <v>2020</v>
      </c>
      <c r="BR10" s="53">
        <v>2020</v>
      </c>
      <c r="BS10" s="53">
        <v>2021</v>
      </c>
      <c r="BT10" s="53">
        <v>2021</v>
      </c>
      <c r="BU10" s="53">
        <v>2021</v>
      </c>
      <c r="BV10" s="53">
        <v>2021</v>
      </c>
      <c r="BW10" s="53">
        <v>2021</v>
      </c>
      <c r="BX10" s="53">
        <v>2021</v>
      </c>
      <c r="BY10" s="53">
        <v>2021</v>
      </c>
      <c r="BZ10" s="53">
        <v>2021</v>
      </c>
      <c r="CA10" s="53">
        <v>2021</v>
      </c>
      <c r="CB10" s="53">
        <v>2021</v>
      </c>
      <c r="CC10" s="53">
        <v>2021</v>
      </c>
      <c r="CD10" s="53">
        <v>2021</v>
      </c>
      <c r="CE10" s="53">
        <v>2022</v>
      </c>
      <c r="CF10" s="53">
        <v>2022</v>
      </c>
      <c r="CG10" s="53">
        <v>2022</v>
      </c>
      <c r="CH10" s="53">
        <v>2022</v>
      </c>
      <c r="CI10" s="53">
        <v>2022</v>
      </c>
      <c r="CJ10" s="53">
        <v>2022</v>
      </c>
      <c r="CK10" s="53">
        <v>2022</v>
      </c>
      <c r="CL10" s="53">
        <v>2022</v>
      </c>
      <c r="CM10" s="53">
        <v>2022</v>
      </c>
      <c r="CN10" s="53">
        <v>2022</v>
      </c>
      <c r="CO10" s="53">
        <v>2022</v>
      </c>
      <c r="CP10" s="53">
        <v>2022</v>
      </c>
      <c r="CQ10" s="105">
        <v>2023</v>
      </c>
      <c r="CR10" s="105">
        <v>2023</v>
      </c>
      <c r="CS10" s="105">
        <v>2023</v>
      </c>
      <c r="CT10" s="105">
        <v>2023</v>
      </c>
      <c r="CU10" s="105">
        <v>2023</v>
      </c>
      <c r="CV10" s="105">
        <v>2023</v>
      </c>
      <c r="CW10" s="105">
        <v>2023</v>
      </c>
      <c r="CX10" s="105">
        <v>2023</v>
      </c>
      <c r="CY10" s="105">
        <v>2023</v>
      </c>
      <c r="CZ10" s="105">
        <v>2023</v>
      </c>
      <c r="DA10" s="105">
        <v>2023</v>
      </c>
      <c r="DB10" s="105">
        <v>2023</v>
      </c>
      <c r="DC10" s="105" t="s">
        <v>657</v>
      </c>
      <c r="DD10" s="105" t="s">
        <v>657</v>
      </c>
      <c r="DE10" s="105" t="s">
        <v>657</v>
      </c>
      <c r="DF10" s="105" t="s">
        <v>657</v>
      </c>
      <c r="DG10" s="105" t="s">
        <v>657</v>
      </c>
      <c r="DH10" s="105" t="s">
        <v>657</v>
      </c>
      <c r="DI10" s="105" t="s">
        <v>657</v>
      </c>
      <c r="DJ10" s="105" t="s">
        <v>657</v>
      </c>
      <c r="DK10" s="105" t="s">
        <v>657</v>
      </c>
      <c r="DL10" s="105" t="s">
        <v>657</v>
      </c>
      <c r="DM10" s="105" t="s">
        <v>657</v>
      </c>
      <c r="DN10" s="105" t="s">
        <v>657</v>
      </c>
      <c r="DO10" s="105">
        <v>2025</v>
      </c>
      <c r="DP10" s="105">
        <v>2025</v>
      </c>
      <c r="DQ10" s="105">
        <v>2025</v>
      </c>
      <c r="DR10" s="105">
        <v>2025</v>
      </c>
      <c r="DS10" s="105">
        <v>2025</v>
      </c>
      <c r="DT10" s="105">
        <v>2025</v>
      </c>
      <c r="DU10" s="105">
        <v>2025</v>
      </c>
      <c r="DV10" s="105">
        <v>2025</v>
      </c>
      <c r="DW10" s="105">
        <v>2025</v>
      </c>
      <c r="DX10" s="105">
        <v>2025</v>
      </c>
      <c r="DY10" s="105">
        <v>2025</v>
      </c>
      <c r="DZ10" s="105">
        <v>2025</v>
      </c>
      <c r="EA10" s="115" t="s">
        <v>659</v>
      </c>
      <c r="EB10" s="115" t="s">
        <v>659</v>
      </c>
      <c r="EC10" s="115" t="s">
        <v>659</v>
      </c>
      <c r="ED10" s="115" t="s">
        <v>659</v>
      </c>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row>
    <row r="11" spans="1:232" s="4" customFormat="1" ht="33" x14ac:dyDescent="0.3">
      <c r="A11"/>
      <c r="B11" s="87" t="s">
        <v>316</v>
      </c>
      <c r="C11" s="79"/>
      <c r="D11" s="79"/>
      <c r="E11" s="53" t="s">
        <v>246</v>
      </c>
      <c r="F11" s="53" t="s">
        <v>245</v>
      </c>
      <c r="G11" s="53" t="s">
        <v>244</v>
      </c>
      <c r="H11" s="53" t="s">
        <v>243</v>
      </c>
      <c r="I11" s="53" t="s">
        <v>242</v>
      </c>
      <c r="J11" s="53" t="s">
        <v>241</v>
      </c>
      <c r="K11" s="53" t="s">
        <v>252</v>
      </c>
      <c r="L11" s="53" t="s">
        <v>251</v>
      </c>
      <c r="M11" s="53" t="s">
        <v>250</v>
      </c>
      <c r="N11" s="53" t="s">
        <v>249</v>
      </c>
      <c r="O11" s="53" t="s">
        <v>248</v>
      </c>
      <c r="P11" s="53" t="s">
        <v>247</v>
      </c>
      <c r="Q11" s="53" t="s">
        <v>246</v>
      </c>
      <c r="R11" s="53" t="s">
        <v>245</v>
      </c>
      <c r="S11" s="53" t="s">
        <v>244</v>
      </c>
      <c r="T11" s="53" t="s">
        <v>243</v>
      </c>
      <c r="U11" s="53" t="s">
        <v>242</v>
      </c>
      <c r="V11" s="53" t="s">
        <v>241</v>
      </c>
      <c r="W11" s="53" t="s">
        <v>252</v>
      </c>
      <c r="X11" s="53" t="s">
        <v>251</v>
      </c>
      <c r="Y11" s="53" t="s">
        <v>250</v>
      </c>
      <c r="Z11" s="53" t="s">
        <v>249</v>
      </c>
      <c r="AA11" s="53" t="s">
        <v>248</v>
      </c>
      <c r="AB11" s="53" t="s">
        <v>247</v>
      </c>
      <c r="AC11" s="53" t="s">
        <v>246</v>
      </c>
      <c r="AD11" s="53" t="s">
        <v>245</v>
      </c>
      <c r="AE11" s="53" t="s">
        <v>244</v>
      </c>
      <c r="AF11" s="53" t="s">
        <v>243</v>
      </c>
      <c r="AG11" s="53" t="s">
        <v>242</v>
      </c>
      <c r="AH11" s="53" t="s">
        <v>241</v>
      </c>
      <c r="AI11" s="53" t="s">
        <v>252</v>
      </c>
      <c r="AJ11" s="53" t="s">
        <v>251</v>
      </c>
      <c r="AK11" s="53" t="s">
        <v>250</v>
      </c>
      <c r="AL11" s="53" t="s">
        <v>249</v>
      </c>
      <c r="AM11" s="53" t="s">
        <v>248</v>
      </c>
      <c r="AN11" s="53" t="s">
        <v>247</v>
      </c>
      <c r="AO11" s="53" t="s">
        <v>246</v>
      </c>
      <c r="AP11" s="53" t="s">
        <v>245</v>
      </c>
      <c r="AQ11" s="53" t="s">
        <v>244</v>
      </c>
      <c r="AR11" s="53" t="s">
        <v>243</v>
      </c>
      <c r="AS11" s="53" t="s">
        <v>242</v>
      </c>
      <c r="AT11" s="53" t="s">
        <v>241</v>
      </c>
      <c r="AU11" s="53" t="s">
        <v>252</v>
      </c>
      <c r="AV11" s="53" t="s">
        <v>251</v>
      </c>
      <c r="AW11" s="53" t="s">
        <v>250</v>
      </c>
      <c r="AX11" s="53" t="s">
        <v>249</v>
      </c>
      <c r="AY11" s="53" t="s">
        <v>248</v>
      </c>
      <c r="AZ11" s="53" t="s">
        <v>247</v>
      </c>
      <c r="BA11" s="53" t="s">
        <v>246</v>
      </c>
      <c r="BB11" s="53" t="s">
        <v>245</v>
      </c>
      <c r="BC11" s="53" t="s">
        <v>244</v>
      </c>
      <c r="BD11" s="53" t="s">
        <v>243</v>
      </c>
      <c r="BE11" s="53" t="s">
        <v>242</v>
      </c>
      <c r="BF11" s="53" t="s">
        <v>241</v>
      </c>
      <c r="BG11" s="53" t="s">
        <v>252</v>
      </c>
      <c r="BH11" s="53" t="s">
        <v>251</v>
      </c>
      <c r="BI11" s="53" t="s">
        <v>250</v>
      </c>
      <c r="BJ11" s="53" t="s">
        <v>249</v>
      </c>
      <c r="BK11" s="53" t="s">
        <v>248</v>
      </c>
      <c r="BL11" s="53" t="s">
        <v>247</v>
      </c>
      <c r="BM11" s="53" t="s">
        <v>246</v>
      </c>
      <c r="BN11" s="53" t="s">
        <v>245</v>
      </c>
      <c r="BO11" s="53" t="s">
        <v>244</v>
      </c>
      <c r="BP11" s="53" t="s">
        <v>243</v>
      </c>
      <c r="BQ11" s="53" t="s">
        <v>242</v>
      </c>
      <c r="BR11" s="53" t="s">
        <v>241</v>
      </c>
      <c r="BS11" s="53" t="s">
        <v>252</v>
      </c>
      <c r="BT11" s="53" t="s">
        <v>251</v>
      </c>
      <c r="BU11" s="53" t="s">
        <v>250</v>
      </c>
      <c r="BV11" s="53" t="s">
        <v>249</v>
      </c>
      <c r="BW11" s="53" t="s">
        <v>248</v>
      </c>
      <c r="BX11" s="53" t="s">
        <v>247</v>
      </c>
      <c r="BY11" s="53" t="s">
        <v>246</v>
      </c>
      <c r="BZ11" s="53" t="s">
        <v>245</v>
      </c>
      <c r="CA11" s="53" t="s">
        <v>244</v>
      </c>
      <c r="CB11" s="53" t="s">
        <v>243</v>
      </c>
      <c r="CC11" s="53" t="s">
        <v>242</v>
      </c>
      <c r="CD11" s="53" t="s">
        <v>241</v>
      </c>
      <c r="CE11" s="53" t="s">
        <v>252</v>
      </c>
      <c r="CF11" s="53" t="s">
        <v>251</v>
      </c>
      <c r="CG11" s="53" t="s">
        <v>250</v>
      </c>
      <c r="CH11" s="53" t="s">
        <v>249</v>
      </c>
      <c r="CI11" s="53" t="s">
        <v>248</v>
      </c>
      <c r="CJ11" s="53" t="s">
        <v>247</v>
      </c>
      <c r="CK11" s="53" t="s">
        <v>246</v>
      </c>
      <c r="CL11" s="53" t="s">
        <v>245</v>
      </c>
      <c r="CM11" s="53" t="s">
        <v>244</v>
      </c>
      <c r="CN11" s="53" t="s">
        <v>243</v>
      </c>
      <c r="CO11" s="53" t="s">
        <v>242</v>
      </c>
      <c r="CP11" s="53" t="s">
        <v>241</v>
      </c>
      <c r="CQ11" s="53" t="s">
        <v>252</v>
      </c>
      <c r="CR11" s="53" t="s">
        <v>251</v>
      </c>
      <c r="CS11" s="53" t="s">
        <v>250</v>
      </c>
      <c r="CT11" s="53" t="s">
        <v>249</v>
      </c>
      <c r="CU11" s="53" t="s">
        <v>248</v>
      </c>
      <c r="CV11" s="53" t="s">
        <v>247</v>
      </c>
      <c r="CW11" s="53" t="s">
        <v>246</v>
      </c>
      <c r="CX11" s="53" t="s">
        <v>245</v>
      </c>
      <c r="CY11" s="53" t="s">
        <v>244</v>
      </c>
      <c r="CZ11" s="53" t="s">
        <v>243</v>
      </c>
      <c r="DA11" s="53" t="s">
        <v>242</v>
      </c>
      <c r="DB11" s="53" t="s">
        <v>241</v>
      </c>
      <c r="DC11" s="53" t="s">
        <v>252</v>
      </c>
      <c r="DD11" s="53" t="s">
        <v>251</v>
      </c>
      <c r="DE11" s="53" t="s">
        <v>250</v>
      </c>
      <c r="DF11" s="53" t="s">
        <v>249</v>
      </c>
      <c r="DG11" s="53" t="s">
        <v>248</v>
      </c>
      <c r="DH11" s="53" t="s">
        <v>247</v>
      </c>
      <c r="DI11" s="53" t="s">
        <v>246</v>
      </c>
      <c r="DJ11" s="53" t="s">
        <v>245</v>
      </c>
      <c r="DK11" s="53" t="s">
        <v>244</v>
      </c>
      <c r="DL11" s="53" t="s">
        <v>243</v>
      </c>
      <c r="DM11" s="53" t="s">
        <v>242</v>
      </c>
      <c r="DN11" s="53" t="s">
        <v>241</v>
      </c>
      <c r="DO11" s="53" t="s">
        <v>252</v>
      </c>
      <c r="DP11" s="53" t="s">
        <v>251</v>
      </c>
      <c r="DQ11" s="53" t="s">
        <v>250</v>
      </c>
      <c r="DR11" s="53" t="s">
        <v>249</v>
      </c>
      <c r="DS11" s="53" t="s">
        <v>248</v>
      </c>
      <c r="DT11" s="53" t="s">
        <v>247</v>
      </c>
      <c r="DU11" s="53" t="s">
        <v>246</v>
      </c>
      <c r="DV11" s="53" t="s">
        <v>245</v>
      </c>
      <c r="DW11" s="53" t="s">
        <v>244</v>
      </c>
      <c r="DX11" s="53" t="s">
        <v>243</v>
      </c>
      <c r="DY11" s="53" t="s">
        <v>242</v>
      </c>
      <c r="DZ11" s="53" t="s">
        <v>241</v>
      </c>
      <c r="EA11" s="115" t="s">
        <v>252</v>
      </c>
      <c r="EB11" s="115" t="s">
        <v>251</v>
      </c>
      <c r="EC11" s="115" t="s">
        <v>250</v>
      </c>
      <c r="ED11" s="115" t="s">
        <v>249</v>
      </c>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row>
    <row r="12" spans="1:232" ht="16.5" customHeight="1" x14ac:dyDescent="0.25">
      <c r="C12" s="20"/>
      <c r="D12" s="20"/>
      <c r="E12" s="84" t="str">
        <f>E10&amp;E11</f>
        <v>2015M7</v>
      </c>
      <c r="F12" s="84" t="str">
        <f t="shared" ref="F12:BN12" si="0">F10&amp;F11</f>
        <v>2015M8</v>
      </c>
      <c r="G12" s="84" t="str">
        <f t="shared" si="0"/>
        <v>2015M9</v>
      </c>
      <c r="H12" s="84" t="str">
        <f t="shared" si="0"/>
        <v>2015M10</v>
      </c>
      <c r="I12" s="84" t="str">
        <f t="shared" si="0"/>
        <v>2015M11</v>
      </c>
      <c r="J12" s="84" t="str">
        <f t="shared" si="0"/>
        <v>2015M12</v>
      </c>
      <c r="K12" s="84" t="str">
        <f t="shared" si="0"/>
        <v>2016M1</v>
      </c>
      <c r="L12" s="84" t="str">
        <f t="shared" si="0"/>
        <v>2016M2</v>
      </c>
      <c r="M12" s="84" t="str">
        <f t="shared" si="0"/>
        <v>2016M3</v>
      </c>
      <c r="N12" s="84" t="str">
        <f t="shared" si="0"/>
        <v>2016M4</v>
      </c>
      <c r="O12" s="84" t="str">
        <f t="shared" si="0"/>
        <v>2016M5</v>
      </c>
      <c r="P12" s="84" t="str">
        <f t="shared" si="0"/>
        <v>2016M6</v>
      </c>
      <c r="Q12" s="84" t="str">
        <f t="shared" si="0"/>
        <v>2016M7</v>
      </c>
      <c r="R12" s="84" t="s">
        <v>654</v>
      </c>
      <c r="S12" s="84" t="str">
        <f t="shared" si="0"/>
        <v>2016M9</v>
      </c>
      <c r="T12" s="84" t="str">
        <f t="shared" si="0"/>
        <v>2016M10</v>
      </c>
      <c r="U12" s="84" t="str">
        <f t="shared" si="0"/>
        <v>2016M11</v>
      </c>
      <c r="V12" s="84" t="str">
        <f t="shared" si="0"/>
        <v>2016M12</v>
      </c>
      <c r="W12" s="84" t="str">
        <f>W10&amp;W11</f>
        <v>2017M1</v>
      </c>
      <c r="X12" s="84" t="str">
        <f t="shared" ref="X12:AV12" si="1">X10&amp;X11</f>
        <v>2017M2</v>
      </c>
      <c r="Y12" s="84" t="str">
        <f t="shared" si="1"/>
        <v>2017M3</v>
      </c>
      <c r="Z12" s="84" t="str">
        <f t="shared" si="1"/>
        <v>2017M4</v>
      </c>
      <c r="AA12" s="84" t="str">
        <f t="shared" si="1"/>
        <v>2017M5</v>
      </c>
      <c r="AB12" s="84" t="str">
        <f t="shared" si="1"/>
        <v>2017M6</v>
      </c>
      <c r="AC12" s="84" t="str">
        <f t="shared" si="1"/>
        <v>2017M7</v>
      </c>
      <c r="AD12" s="84" t="str">
        <f t="shared" si="1"/>
        <v>2017M8</v>
      </c>
      <c r="AE12" s="84" t="str">
        <f t="shared" si="1"/>
        <v>2017M9</v>
      </c>
      <c r="AF12" s="84" t="str">
        <f t="shared" si="1"/>
        <v>2017M10</v>
      </c>
      <c r="AG12" s="84" t="str">
        <f t="shared" si="1"/>
        <v>2017M11</v>
      </c>
      <c r="AH12" s="84" t="str">
        <f t="shared" si="1"/>
        <v>2017M12</v>
      </c>
      <c r="AI12" s="84" t="str">
        <f t="shared" si="1"/>
        <v>2018M1</v>
      </c>
      <c r="AJ12" s="84" t="str">
        <f t="shared" si="1"/>
        <v>2018M2</v>
      </c>
      <c r="AK12" s="84" t="str">
        <f t="shared" si="1"/>
        <v>2018M3</v>
      </c>
      <c r="AL12" s="84" t="str">
        <f t="shared" si="1"/>
        <v>2018M4</v>
      </c>
      <c r="AM12" s="84" t="str">
        <f t="shared" si="1"/>
        <v>2018M5</v>
      </c>
      <c r="AN12" s="84" t="str">
        <f t="shared" si="1"/>
        <v>2018M6</v>
      </c>
      <c r="AO12" s="84" t="str">
        <f t="shared" si="1"/>
        <v>2018M7</v>
      </c>
      <c r="AP12" s="84" t="str">
        <f t="shared" si="1"/>
        <v>2018M8</v>
      </c>
      <c r="AQ12" s="84" t="str">
        <f t="shared" si="1"/>
        <v>2018M9</v>
      </c>
      <c r="AR12" s="84" t="str">
        <f t="shared" si="1"/>
        <v>2018M10</v>
      </c>
      <c r="AS12" s="84" t="str">
        <f t="shared" si="1"/>
        <v>2018M11</v>
      </c>
      <c r="AT12" s="84" t="str">
        <f t="shared" si="1"/>
        <v>2018M12</v>
      </c>
      <c r="AU12" s="84" t="str">
        <f t="shared" si="1"/>
        <v>2019M1</v>
      </c>
      <c r="AV12" s="84" t="str">
        <f t="shared" si="1"/>
        <v>2019M2</v>
      </c>
      <c r="AW12" s="84" t="str">
        <f t="shared" si="0"/>
        <v>2019M3</v>
      </c>
      <c r="AX12" s="84" t="str">
        <f t="shared" si="0"/>
        <v>2019M4</v>
      </c>
      <c r="AY12" s="84" t="str">
        <f t="shared" si="0"/>
        <v>2019M5</v>
      </c>
      <c r="AZ12" s="84" t="str">
        <f t="shared" si="0"/>
        <v>2019M6</v>
      </c>
      <c r="BA12" s="84" t="str">
        <f t="shared" si="0"/>
        <v>2019M7</v>
      </c>
      <c r="BB12" s="84" t="str">
        <f t="shared" si="0"/>
        <v>2019M8</v>
      </c>
      <c r="BC12" s="84" t="str">
        <f t="shared" si="0"/>
        <v>2019M9</v>
      </c>
      <c r="BD12" s="84" t="str">
        <f t="shared" si="0"/>
        <v>2019M10</v>
      </c>
      <c r="BE12" s="84" t="str">
        <f t="shared" si="0"/>
        <v>2019M11</v>
      </c>
      <c r="BF12" s="84" t="str">
        <f t="shared" si="0"/>
        <v>2019M12</v>
      </c>
      <c r="BG12" s="84" t="str">
        <f t="shared" si="0"/>
        <v>2020M1</v>
      </c>
      <c r="BH12" s="84" t="str">
        <f t="shared" si="0"/>
        <v>2020M2</v>
      </c>
      <c r="BI12" s="84" t="str">
        <f t="shared" si="0"/>
        <v>2020M3</v>
      </c>
      <c r="BJ12" s="84" t="str">
        <f t="shared" si="0"/>
        <v>2020M4</v>
      </c>
      <c r="BK12" s="84" t="str">
        <f t="shared" si="0"/>
        <v>2020M5</v>
      </c>
      <c r="BL12" s="84" t="str">
        <f t="shared" si="0"/>
        <v>2020M6</v>
      </c>
      <c r="BM12" s="84" t="str">
        <f t="shared" si="0"/>
        <v>2020M7</v>
      </c>
      <c r="BN12" s="84" t="str">
        <f t="shared" si="0"/>
        <v>2020M8</v>
      </c>
      <c r="BO12" s="84" t="str">
        <f t="shared" ref="BO12:DZ12" si="2">BO10&amp;BO11</f>
        <v>2020M9</v>
      </c>
      <c r="BP12" s="84" t="str">
        <f t="shared" si="2"/>
        <v>2020M10</v>
      </c>
      <c r="BQ12" s="84" t="str">
        <f t="shared" si="2"/>
        <v>2020M11</v>
      </c>
      <c r="BR12" s="84" t="str">
        <f t="shared" si="2"/>
        <v>2020M12</v>
      </c>
      <c r="BS12" s="84" t="str">
        <f t="shared" si="2"/>
        <v>2021M1</v>
      </c>
      <c r="BT12" s="84" t="str">
        <f t="shared" si="2"/>
        <v>2021M2</v>
      </c>
      <c r="BU12" s="84" t="str">
        <f t="shared" si="2"/>
        <v>2021M3</v>
      </c>
      <c r="BV12" s="84" t="str">
        <f t="shared" si="2"/>
        <v>2021M4</v>
      </c>
      <c r="BW12" s="84" t="str">
        <f t="shared" si="2"/>
        <v>2021M5</v>
      </c>
      <c r="BX12" s="84" t="str">
        <f t="shared" si="2"/>
        <v>2021M6</v>
      </c>
      <c r="BY12" s="84" t="str">
        <f t="shared" si="2"/>
        <v>2021M7</v>
      </c>
      <c r="BZ12" s="84" t="str">
        <f t="shared" si="2"/>
        <v>2021M8</v>
      </c>
      <c r="CA12" s="84" t="str">
        <f t="shared" si="2"/>
        <v>2021M9</v>
      </c>
      <c r="CB12" s="84" t="str">
        <f t="shared" si="2"/>
        <v>2021M10</v>
      </c>
      <c r="CC12" s="84" t="str">
        <f t="shared" si="2"/>
        <v>2021M11</v>
      </c>
      <c r="CD12" s="84" t="str">
        <f t="shared" si="2"/>
        <v>2021M12</v>
      </c>
      <c r="CE12" s="84" t="str">
        <f t="shared" si="2"/>
        <v>2022M1</v>
      </c>
      <c r="CF12" s="84" t="str">
        <f t="shared" si="2"/>
        <v>2022M2</v>
      </c>
      <c r="CG12" s="84" t="str">
        <f t="shared" si="2"/>
        <v>2022M3</v>
      </c>
      <c r="CH12" s="84" t="str">
        <f t="shared" si="2"/>
        <v>2022M4</v>
      </c>
      <c r="CI12" s="84" t="str">
        <f t="shared" si="2"/>
        <v>2022M5</v>
      </c>
      <c r="CJ12" s="84" t="str">
        <f t="shared" si="2"/>
        <v>2022M6</v>
      </c>
      <c r="CK12" s="84" t="str">
        <f t="shared" si="2"/>
        <v>2022M7</v>
      </c>
      <c r="CL12" s="84" t="str">
        <f t="shared" si="2"/>
        <v>2022M8</v>
      </c>
      <c r="CM12" s="84" t="str">
        <f t="shared" si="2"/>
        <v>2022M9</v>
      </c>
      <c r="CN12" s="84" t="str">
        <f t="shared" si="2"/>
        <v>2022M10</v>
      </c>
      <c r="CO12" s="84" t="str">
        <f t="shared" si="2"/>
        <v>2022M11</v>
      </c>
      <c r="CP12" s="84" t="str">
        <f t="shared" si="2"/>
        <v>2022M12</v>
      </c>
      <c r="CQ12" s="84" t="str">
        <f t="shared" si="2"/>
        <v>2023M1</v>
      </c>
      <c r="CR12" s="84" t="str">
        <f t="shared" si="2"/>
        <v>2023M2</v>
      </c>
      <c r="CS12" s="84" t="str">
        <f t="shared" si="2"/>
        <v>2023M3</v>
      </c>
      <c r="CT12" s="84" t="str">
        <f t="shared" si="2"/>
        <v>2023M4</v>
      </c>
      <c r="CU12" s="84" t="str">
        <f t="shared" si="2"/>
        <v>2023M5</v>
      </c>
      <c r="CV12" s="84" t="str">
        <f t="shared" si="2"/>
        <v>2023M6</v>
      </c>
      <c r="CW12" s="84" t="str">
        <f t="shared" si="2"/>
        <v>2023M7</v>
      </c>
      <c r="CX12" s="84" t="str">
        <f t="shared" si="2"/>
        <v>2023M8</v>
      </c>
      <c r="CY12" s="84" t="str">
        <f t="shared" si="2"/>
        <v>2023M9</v>
      </c>
      <c r="CZ12" s="84" t="str">
        <f t="shared" si="2"/>
        <v>2023M10</v>
      </c>
      <c r="DA12" s="84" t="str">
        <f t="shared" si="2"/>
        <v>2023M11</v>
      </c>
      <c r="DB12" s="84" t="str">
        <f t="shared" si="2"/>
        <v>2023M12</v>
      </c>
      <c r="DC12" s="84" t="str">
        <f t="shared" si="2"/>
        <v>2024M1</v>
      </c>
      <c r="DD12" s="84" t="str">
        <f t="shared" si="2"/>
        <v>2024M2</v>
      </c>
      <c r="DE12" s="84" t="str">
        <f t="shared" si="2"/>
        <v>2024M3</v>
      </c>
      <c r="DF12" s="84" t="str">
        <f t="shared" si="2"/>
        <v>2024M4</v>
      </c>
      <c r="DG12" s="84" t="str">
        <f t="shared" si="2"/>
        <v>2024M5</v>
      </c>
      <c r="DH12" s="84" t="str">
        <f t="shared" si="2"/>
        <v>2024M6</v>
      </c>
      <c r="DI12" s="84" t="str">
        <f t="shared" si="2"/>
        <v>2024M7</v>
      </c>
      <c r="DJ12" s="84" t="str">
        <f t="shared" si="2"/>
        <v>2024M8</v>
      </c>
      <c r="DK12" s="84" t="str">
        <f t="shared" si="2"/>
        <v>2024M9</v>
      </c>
      <c r="DL12" s="84" t="str">
        <f t="shared" si="2"/>
        <v>2024M10</v>
      </c>
      <c r="DM12" s="84" t="str">
        <f t="shared" si="2"/>
        <v>2024M11</v>
      </c>
      <c r="DN12" s="84" t="str">
        <f t="shared" si="2"/>
        <v>2024M12</v>
      </c>
      <c r="DO12" s="84" t="str">
        <f t="shared" si="2"/>
        <v>2025M1</v>
      </c>
      <c r="DP12" s="84" t="str">
        <f t="shared" si="2"/>
        <v>2025M2</v>
      </c>
      <c r="DQ12" s="84" t="str">
        <f t="shared" si="2"/>
        <v>2025M3</v>
      </c>
      <c r="DR12" s="84" t="str">
        <f t="shared" si="2"/>
        <v>2025M4</v>
      </c>
      <c r="DS12" s="84" t="str">
        <f t="shared" si="2"/>
        <v>2025M5</v>
      </c>
      <c r="DT12" s="84" t="str">
        <f t="shared" si="2"/>
        <v>2025M6</v>
      </c>
      <c r="DU12" s="84" t="str">
        <f t="shared" si="2"/>
        <v>2025M7</v>
      </c>
      <c r="DV12" s="84" t="str">
        <f t="shared" si="2"/>
        <v>2025M8</v>
      </c>
      <c r="DW12" s="84" t="str">
        <f t="shared" si="2"/>
        <v>2025M9</v>
      </c>
      <c r="DX12" s="84" t="str">
        <f t="shared" si="2"/>
        <v>2025M10</v>
      </c>
      <c r="DY12" s="84" t="str">
        <f t="shared" si="2"/>
        <v>2025M11</v>
      </c>
      <c r="DZ12" s="84" t="str">
        <f t="shared" si="2"/>
        <v>2025M12</v>
      </c>
      <c r="EA12" s="116" t="str">
        <f>EA10&amp;EA11</f>
        <v>2026M1</v>
      </c>
      <c r="EB12" s="116" t="str">
        <f t="shared" ref="EB12:EC12" si="3">EB10&amp;EB11</f>
        <v>2026M2</v>
      </c>
      <c r="EC12" s="116" t="str">
        <f t="shared" si="3"/>
        <v>2026M3</v>
      </c>
      <c r="ED12" s="84" t="str">
        <f t="shared" ref="ED12:FE12" si="4">ED10&amp;ED11</f>
        <v>2026M4</v>
      </c>
      <c r="EE12" s="84" t="str">
        <f t="shared" si="4"/>
        <v/>
      </c>
      <c r="EF12" s="84" t="str">
        <f t="shared" si="4"/>
        <v/>
      </c>
      <c r="EG12" s="84" t="str">
        <f t="shared" si="4"/>
        <v/>
      </c>
      <c r="EH12" s="84" t="str">
        <f t="shared" si="4"/>
        <v/>
      </c>
      <c r="EI12" s="84" t="str">
        <f t="shared" si="4"/>
        <v/>
      </c>
      <c r="EJ12" s="84" t="str">
        <f t="shared" si="4"/>
        <v/>
      </c>
      <c r="EK12" s="84" t="str">
        <f t="shared" si="4"/>
        <v/>
      </c>
      <c r="EL12" s="84" t="str">
        <f t="shared" si="4"/>
        <v/>
      </c>
      <c r="EM12" s="84" t="str">
        <f t="shared" si="4"/>
        <v/>
      </c>
      <c r="EN12" s="84" t="str">
        <f t="shared" si="4"/>
        <v/>
      </c>
      <c r="EO12" s="84" t="str">
        <f t="shared" si="4"/>
        <v/>
      </c>
      <c r="EP12" s="84" t="str">
        <f t="shared" si="4"/>
        <v/>
      </c>
      <c r="EQ12" s="84" t="str">
        <f t="shared" si="4"/>
        <v/>
      </c>
      <c r="ER12" s="84" t="str">
        <f t="shared" si="4"/>
        <v/>
      </c>
      <c r="ES12" s="84" t="str">
        <f t="shared" si="4"/>
        <v/>
      </c>
      <c r="ET12" s="84" t="str">
        <f t="shared" si="4"/>
        <v/>
      </c>
      <c r="EU12" s="84" t="str">
        <f t="shared" si="4"/>
        <v/>
      </c>
      <c r="EV12" s="84" t="str">
        <f t="shared" si="4"/>
        <v/>
      </c>
      <c r="EW12" s="84" t="str">
        <f t="shared" si="4"/>
        <v/>
      </c>
      <c r="EX12" s="84" t="str">
        <f t="shared" si="4"/>
        <v/>
      </c>
      <c r="EY12" s="84" t="str">
        <f t="shared" si="4"/>
        <v/>
      </c>
      <c r="EZ12" s="84" t="str">
        <f t="shared" si="4"/>
        <v/>
      </c>
      <c r="FA12" s="84" t="str">
        <f t="shared" si="4"/>
        <v/>
      </c>
      <c r="FB12" s="84" t="str">
        <f t="shared" si="4"/>
        <v/>
      </c>
      <c r="FC12" s="84" t="str">
        <f t="shared" si="4"/>
        <v/>
      </c>
      <c r="FD12" s="84" t="str">
        <f t="shared" si="4"/>
        <v/>
      </c>
      <c r="FE12" s="84" t="str">
        <f t="shared" si="4"/>
        <v/>
      </c>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row>
    <row r="13" spans="1:232" ht="15" customHeight="1" x14ac:dyDescent="0.25">
      <c r="B13" s="17" t="s">
        <v>8</v>
      </c>
      <c r="C13" s="17" t="s">
        <v>330</v>
      </c>
      <c r="D13" s="17" t="str">
        <f>C13&amp;$D$6</f>
        <v>MCG_RAFA_USD</v>
      </c>
      <c r="E13" s="54">
        <v>107552.84</v>
      </c>
      <c r="F13" s="54">
        <v>105345.92</v>
      </c>
      <c r="G13" s="98">
        <v>101719.53</v>
      </c>
      <c r="H13" s="98">
        <v>100711.97</v>
      </c>
      <c r="I13" s="98">
        <v>100240.45</v>
      </c>
      <c r="J13" s="98">
        <v>105931.03</v>
      </c>
      <c r="K13" s="98">
        <v>102133.89</v>
      </c>
      <c r="L13" s="98">
        <v>104543.72</v>
      </c>
      <c r="M13" s="98">
        <v>107542.58</v>
      </c>
      <c r="N13" s="98">
        <v>107711</v>
      </c>
      <c r="O13" s="98">
        <v>103591.27</v>
      </c>
      <c r="P13" s="98">
        <v>109788.72</v>
      </c>
      <c r="Q13" s="98">
        <v>111408.72</v>
      </c>
      <c r="R13" s="98">
        <v>113538.18</v>
      </c>
      <c r="S13" s="98">
        <v>115671.34</v>
      </c>
      <c r="T13" s="98">
        <v>115037.05</v>
      </c>
      <c r="U13" s="98">
        <v>111466.09</v>
      </c>
      <c r="V13" s="98">
        <v>116361.53</v>
      </c>
      <c r="W13" s="98">
        <v>116890.08</v>
      </c>
      <c r="X13" s="98">
        <v>119863.05</v>
      </c>
      <c r="Y13" s="98">
        <v>121805.63</v>
      </c>
      <c r="Z13" s="98">
        <v>123249.43</v>
      </c>
      <c r="AA13" s="98">
        <v>124953.29</v>
      </c>
      <c r="AB13" s="98">
        <v>123093.71</v>
      </c>
      <c r="AC13" s="98">
        <v>127758.58</v>
      </c>
      <c r="AD13" s="98">
        <v>128787.06</v>
      </c>
      <c r="AE13" s="98">
        <v>129402.4</v>
      </c>
      <c r="AF13" s="98">
        <v>126547.13</v>
      </c>
      <c r="AG13" s="98">
        <v>125967.23</v>
      </c>
      <c r="AH13" s="98">
        <f>AH14+AH23+AH24+AH25+AH27+0.01</f>
        <v>130196.37999999999</v>
      </c>
      <c r="AI13" s="98">
        <f>AI14+AI23+AI24+AI25+AI27+0.01</f>
        <v>131979.64000000001</v>
      </c>
      <c r="AJ13" s="98">
        <f>AJ14+AJ23+AJ24+AJ25+AJ27</f>
        <v>128058.65000000001</v>
      </c>
      <c r="AK13" s="98">
        <f>AK14+AK23+AK24+AK25+AK27</f>
        <v>126003.2</v>
      </c>
      <c r="AL13" s="98">
        <f>AL14+AL23+AL24+AL25+AL27-0.01</f>
        <v>124862</v>
      </c>
      <c r="AM13" s="98">
        <f>AM14+AM23+AM24+AM25+AM27</f>
        <v>122913.91</v>
      </c>
      <c r="AN13" s="98">
        <f>AN14+AN23+AN24+AN25+AN27</f>
        <v>119839.03000000001</v>
      </c>
      <c r="AO13" s="98">
        <f>AO14+AO23+AO24+AO25+AO27+0.01</f>
        <v>118312.24000000002</v>
      </c>
      <c r="AP13" s="98">
        <f>AP14+AP23+AP24+AP25+AP27</f>
        <v>117927.18000000001</v>
      </c>
      <c r="AQ13" s="98">
        <f>AQ14+AQ23+AQ24+AQ25+AQ27</f>
        <v>114847.51999999999</v>
      </c>
      <c r="AR13" s="98">
        <f>AR14+AR23+AR24+AR25+AR27+0.01</f>
        <v>115163.05999999998</v>
      </c>
      <c r="AS13" s="98">
        <f>AS14+AS23+AS24+AS25+AS27-0.02</f>
        <v>117211.83000000002</v>
      </c>
      <c r="AT13" s="98">
        <v>120654.26999999999</v>
      </c>
      <c r="AU13" s="98">
        <v>120075.15999999999</v>
      </c>
      <c r="AV13" s="98">
        <v>123273.87000000001</v>
      </c>
      <c r="AW13" s="98">
        <v>124539.31</v>
      </c>
      <c r="AX13" s="98">
        <v>124293.81999999999</v>
      </c>
      <c r="AY13" s="98">
        <v>120347.14999999998</v>
      </c>
      <c r="AZ13" s="98">
        <v>123823.272</v>
      </c>
      <c r="BA13" s="98">
        <v>125900.04000000001</v>
      </c>
      <c r="BB13" s="98">
        <v>126441.48999999999</v>
      </c>
      <c r="BC13" s="98">
        <v>124332.33199999999</v>
      </c>
      <c r="BD13" s="98">
        <v>126693.76000000001</v>
      </c>
      <c r="BE13" s="98">
        <v>126633.32</v>
      </c>
      <c r="BF13" s="98">
        <v>129183.28000000001</v>
      </c>
      <c r="BG13" s="98">
        <v>131703.80000000002</v>
      </c>
      <c r="BH13" s="98">
        <v>130444.444</v>
      </c>
      <c r="BI13" s="98">
        <v>120968.876</v>
      </c>
      <c r="BJ13" s="98">
        <v>127879.61999999998</v>
      </c>
      <c r="BK13" s="98">
        <v>130544.02999999998</v>
      </c>
      <c r="BL13" s="98">
        <v>131718.36000000002</v>
      </c>
      <c r="BM13" s="98">
        <v>135077.22</v>
      </c>
      <c r="BN13" s="98">
        <v>137041.29999999999</v>
      </c>
      <c r="BO13" s="98">
        <v>135153.15</v>
      </c>
      <c r="BP13" s="98">
        <v>133662.73000000004</v>
      </c>
      <c r="BQ13" s="98">
        <v>133556.12000000002</v>
      </c>
      <c r="BR13" s="98">
        <v>135896.66</v>
      </c>
      <c r="BS13" s="98">
        <v>138004.88</v>
      </c>
      <c r="BT13" s="98">
        <v>138787.35</v>
      </c>
      <c r="BU13" s="98">
        <v>137095.31</v>
      </c>
      <c r="BV13" s="98">
        <v>138798.56</v>
      </c>
      <c r="BW13" s="98">
        <v>136398.01</v>
      </c>
      <c r="BX13" s="98">
        <v>137092.51999999999</v>
      </c>
      <c r="BY13" s="98">
        <v>137342.89000000001</v>
      </c>
      <c r="BZ13" s="98">
        <v>144784.19</v>
      </c>
      <c r="CA13" s="98">
        <v>146869.99</v>
      </c>
      <c r="CB13" s="98">
        <v>145461.22</v>
      </c>
      <c r="CC13" s="98">
        <v>145858.26</v>
      </c>
      <c r="CD13" s="98">
        <v>144905.38</v>
      </c>
      <c r="CE13" s="98">
        <v>141343.88</v>
      </c>
      <c r="CF13" s="98">
        <v>141435.15</v>
      </c>
      <c r="CG13" s="98">
        <v>139128.75</v>
      </c>
      <c r="CH13" s="98">
        <v>135658.82999999999</v>
      </c>
      <c r="CI13" s="98">
        <v>135550.13</v>
      </c>
      <c r="CJ13" s="98">
        <v>136379.32999999999</v>
      </c>
      <c r="CK13" s="98">
        <v>132173.49</v>
      </c>
      <c r="CL13" s="98">
        <v>132201.5</v>
      </c>
      <c r="CM13" s="98">
        <v>130782.1</v>
      </c>
      <c r="CN13" s="98">
        <v>130197.03</v>
      </c>
      <c r="CO13" s="98">
        <v>133994.44</v>
      </c>
      <c r="CP13" s="98">
        <v>137233.26999999999</v>
      </c>
      <c r="CQ13" s="98">
        <v>139404.09</v>
      </c>
      <c r="CR13" s="98">
        <v>140311.31</v>
      </c>
      <c r="CS13" s="98">
        <v>145189.07</v>
      </c>
      <c r="CT13" s="98">
        <v>144166.5</v>
      </c>
      <c r="CU13" s="98">
        <v>139285.82999999999</v>
      </c>
      <c r="CV13" s="98">
        <v>137540.51</v>
      </c>
      <c r="CW13" s="98">
        <v>137673.54999999999</v>
      </c>
      <c r="CX13" s="98">
        <v>137090.32999999999</v>
      </c>
      <c r="CY13" s="98">
        <v>134856.19</v>
      </c>
      <c r="CZ13" s="98">
        <v>133139.75</v>
      </c>
      <c r="DA13" s="98">
        <v>138100.07999999999</v>
      </c>
      <c r="DB13" s="98">
        <v>146383.75</v>
      </c>
      <c r="DC13" s="98">
        <v>145051.57</v>
      </c>
      <c r="DD13" s="98">
        <v>144039.97</v>
      </c>
      <c r="DE13" s="98">
        <v>140389.51</v>
      </c>
      <c r="DF13" s="98">
        <v>136217.74</v>
      </c>
      <c r="DG13" s="98">
        <v>138973.18</v>
      </c>
      <c r="DH13" s="98">
        <v>140177.28</v>
      </c>
      <c r="DI13" s="98">
        <v>145413.74</v>
      </c>
      <c r="DJ13" s="98">
        <v>150242.79999999999</v>
      </c>
      <c r="DK13" s="98">
        <v>149922.06</v>
      </c>
      <c r="DL13" s="98">
        <v>151233.24</v>
      </c>
      <c r="DM13" s="98">
        <v>150242.5</v>
      </c>
      <c r="DN13" s="98">
        <v>155719.38</v>
      </c>
      <c r="DO13" s="98">
        <v>156084.57</v>
      </c>
      <c r="DP13" s="98">
        <v>154508.98000000001</v>
      </c>
      <c r="DQ13" s="98">
        <v>157089.82</v>
      </c>
      <c r="DR13" s="98">
        <v>152467.48000000001</v>
      </c>
      <c r="DS13" s="98">
        <v>152487.81</v>
      </c>
      <c r="DT13" s="98">
        <v>152566.6</v>
      </c>
      <c r="DU13" s="98">
        <v>151987.97</v>
      </c>
      <c r="DV13" s="98">
        <v>150707.88</v>
      </c>
      <c r="DW13" s="98">
        <v>148736.93</v>
      </c>
      <c r="DX13" s="98">
        <v>149932.58577347</v>
      </c>
      <c r="DY13" s="98">
        <v>150061.01203543</v>
      </c>
      <c r="DZ13" s="98">
        <v>156470.96593971999</v>
      </c>
      <c r="EA13" s="98">
        <v>154580.47534713999</v>
      </c>
      <c r="EB13" s="98">
        <v>151901.16022796</v>
      </c>
      <c r="EC13" s="98">
        <v>148150.158677</v>
      </c>
      <c r="ED13" s="98">
        <v>146201.96447256999</v>
      </c>
      <c r="EE13" s="54"/>
      <c r="EF13" s="54"/>
      <c r="EG13" s="54"/>
      <c r="EH13" s="54"/>
      <c r="EI13" s="54"/>
      <c r="EJ13" s="54"/>
      <c r="EK13" s="54"/>
      <c r="EL13" s="54"/>
      <c r="EM13" s="54"/>
      <c r="EN13" s="54"/>
      <c r="EO13" s="54"/>
      <c r="EP13" s="54"/>
      <c r="EQ13" s="54"/>
      <c r="ER13" s="54"/>
      <c r="ES13" s="54"/>
      <c r="ET13" s="54"/>
      <c r="EU13" s="54"/>
      <c r="EV13" s="54"/>
      <c r="EW13" s="54"/>
      <c r="EX13" s="54"/>
      <c r="EY13" s="54"/>
      <c r="EZ13" s="54"/>
      <c r="FA13" s="54"/>
      <c r="FB13" s="54"/>
      <c r="FC13" s="54"/>
      <c r="FD13" s="54"/>
      <c r="FE13" s="54"/>
      <c r="HX13" s="45">
        <v>12</v>
      </c>
    </row>
    <row r="14" spans="1:232" ht="15" customHeight="1" x14ac:dyDescent="0.25">
      <c r="B14" s="2" t="s">
        <v>9</v>
      </c>
      <c r="C14" s="17" t="s">
        <v>331</v>
      </c>
      <c r="D14" s="17" t="str">
        <f t="shared" ref="D14:D37" si="5">C14&amp;$D$6</f>
        <v>MCG_RAFAFX_USD</v>
      </c>
      <c r="E14" s="54">
        <v>101604.7</v>
      </c>
      <c r="F14" s="54">
        <v>99252.42</v>
      </c>
      <c r="G14" s="98">
        <v>95639.679999999993</v>
      </c>
      <c r="H14" s="98">
        <v>94612.84</v>
      </c>
      <c r="I14" s="98">
        <v>94428.61</v>
      </c>
      <c r="J14" s="98">
        <v>100072.83</v>
      </c>
      <c r="K14" s="98">
        <v>96152.36</v>
      </c>
      <c r="L14" s="98">
        <v>98268.52</v>
      </c>
      <c r="M14" s="98">
        <v>101205.23</v>
      </c>
      <c r="N14" s="98">
        <v>101307</v>
      </c>
      <c r="O14" s="98">
        <v>97278.9</v>
      </c>
      <c r="P14" s="98">
        <v>103230.77</v>
      </c>
      <c r="Q14" s="98">
        <v>104810.51</v>
      </c>
      <c r="R14" s="98">
        <v>106987.89</v>
      </c>
      <c r="S14" s="98">
        <v>109116.47</v>
      </c>
      <c r="T14" s="98">
        <v>108646.89</v>
      </c>
      <c r="U14" s="98">
        <v>105320.55</v>
      </c>
      <c r="V14" s="98">
        <v>110340.94</v>
      </c>
      <c r="W14" s="98">
        <v>110762.16</v>
      </c>
      <c r="X14" s="98">
        <v>113584.45</v>
      </c>
      <c r="Y14" s="98">
        <v>115534.43</v>
      </c>
      <c r="Z14" s="98">
        <v>116908.92</v>
      </c>
      <c r="AA14" s="98">
        <v>118537.02</v>
      </c>
      <c r="AB14" s="98">
        <v>116732.69</v>
      </c>
      <c r="AC14" s="98">
        <v>121230.04</v>
      </c>
      <c r="AD14" s="98">
        <v>122120.49</v>
      </c>
      <c r="AE14" s="98">
        <v>122813.36</v>
      </c>
      <c r="AF14" s="98">
        <v>119993.76</v>
      </c>
      <c r="AG14" s="98">
        <v>119360.37</v>
      </c>
      <c r="AH14" s="98">
        <f t="shared" ref="AH14:AR14" si="6">SUM(AH15+AH17)</f>
        <v>123564.54</v>
      </c>
      <c r="AI14" s="98">
        <f t="shared" si="6"/>
        <v>125132.10999999999</v>
      </c>
      <c r="AJ14" s="98">
        <f t="shared" si="6"/>
        <v>121261.91</v>
      </c>
      <c r="AK14" s="98">
        <f t="shared" si="6"/>
        <v>119177.20999999999</v>
      </c>
      <c r="AL14" s="98">
        <f t="shared" si="6"/>
        <v>118098.2</v>
      </c>
      <c r="AM14" s="98">
        <f t="shared" si="6"/>
        <v>116241.93000000001</v>
      </c>
      <c r="AN14" s="98">
        <f>SUM(AN15+AN17)</f>
        <v>113399.41</v>
      </c>
      <c r="AO14" s="98">
        <f t="shared" si="6"/>
        <v>111951.51000000001</v>
      </c>
      <c r="AP14" s="98">
        <f t="shared" si="6"/>
        <v>111650.01000000001</v>
      </c>
      <c r="AQ14" s="98">
        <f t="shared" si="6"/>
        <v>108600.81</v>
      </c>
      <c r="AR14" s="98">
        <f t="shared" si="6"/>
        <v>108854.05</v>
      </c>
      <c r="AS14" s="98">
        <f>SUM(AS15+AS17)</f>
        <v>110901.82</v>
      </c>
      <c r="AT14" s="98">
        <v>114204.45999999999</v>
      </c>
      <c r="AU14" s="98">
        <v>113517.58</v>
      </c>
      <c r="AV14" s="98">
        <v>116654.68000000001</v>
      </c>
      <c r="AW14" s="98">
        <v>117985.48</v>
      </c>
      <c r="AX14" s="98">
        <v>117790.49</v>
      </c>
      <c r="AY14" s="98">
        <v>113884.81999999999</v>
      </c>
      <c r="AZ14" s="98">
        <v>117031.416</v>
      </c>
      <c r="BA14" s="98">
        <v>119076.92</v>
      </c>
      <c r="BB14" s="98">
        <v>119322.68</v>
      </c>
      <c r="BC14" s="98">
        <v>117351.11599999999</v>
      </c>
      <c r="BD14" s="98">
        <v>119664.48000000001</v>
      </c>
      <c r="BE14" s="98">
        <v>119715.79000000001</v>
      </c>
      <c r="BF14" s="98">
        <v>122074.43000000001</v>
      </c>
      <c r="BG14" s="98">
        <v>124481.41</v>
      </c>
      <c r="BH14" s="98">
        <v>123045.26000000001</v>
      </c>
      <c r="BI14" s="98">
        <v>113633.75</v>
      </c>
      <c r="BJ14" s="98">
        <v>120338.45999999999</v>
      </c>
      <c r="BK14" s="98">
        <v>122960.02</v>
      </c>
      <c r="BL14" s="98">
        <v>123975.67000000001</v>
      </c>
      <c r="BM14" s="98">
        <v>126786.93000000001</v>
      </c>
      <c r="BN14" s="98">
        <v>128692.36</v>
      </c>
      <c r="BO14" s="98">
        <v>127023.25</v>
      </c>
      <c r="BP14" s="98">
        <v>125476.39000000001</v>
      </c>
      <c r="BQ14" s="98">
        <v>125668.52</v>
      </c>
      <c r="BR14" s="98">
        <v>127709.37</v>
      </c>
      <c r="BS14" s="98">
        <v>129904</v>
      </c>
      <c r="BT14" s="98">
        <v>130852.4</v>
      </c>
      <c r="BU14" s="98">
        <v>129463.66</v>
      </c>
      <c r="BV14" s="98">
        <v>130927.17</v>
      </c>
      <c r="BW14" s="98">
        <v>128151.82</v>
      </c>
      <c r="BX14" s="98">
        <v>129248.21</v>
      </c>
      <c r="BY14" s="98">
        <v>129320.85</v>
      </c>
      <c r="BZ14" s="98">
        <v>130467.53</v>
      </c>
      <c r="CA14" s="98">
        <v>132814.91</v>
      </c>
      <c r="CB14" s="98">
        <v>131270.44</v>
      </c>
      <c r="CC14" s="98">
        <v>131763.07</v>
      </c>
      <c r="CD14" s="98">
        <v>130733.3</v>
      </c>
      <c r="CE14" s="98">
        <v>127296.83</v>
      </c>
      <c r="CF14" s="98">
        <v>127059.23</v>
      </c>
      <c r="CG14" s="98">
        <v>124793.58</v>
      </c>
      <c r="CH14" s="98">
        <v>121654.59</v>
      </c>
      <c r="CI14" s="98">
        <v>121651.47</v>
      </c>
      <c r="CJ14" s="98">
        <v>122680.4</v>
      </c>
      <c r="CK14" s="98">
        <v>118719.78</v>
      </c>
      <c r="CL14" s="98">
        <v>118936.16</v>
      </c>
      <c r="CM14" s="98">
        <v>117825.4</v>
      </c>
      <c r="CN14" s="98">
        <v>117294.98</v>
      </c>
      <c r="CO14" s="98">
        <v>120624.72</v>
      </c>
      <c r="CP14" s="98">
        <v>123573.67</v>
      </c>
      <c r="CQ14" s="98">
        <v>125345.3</v>
      </c>
      <c r="CR14" s="98">
        <v>126652.04</v>
      </c>
      <c r="CS14" s="98">
        <v>131019.2</v>
      </c>
      <c r="CT14" s="98">
        <v>129922.79</v>
      </c>
      <c r="CU14" s="98">
        <v>125240.42</v>
      </c>
      <c r="CV14" s="98">
        <v>123552.46</v>
      </c>
      <c r="CW14" s="98">
        <v>123568.16</v>
      </c>
      <c r="CX14" s="98">
        <v>123080.43</v>
      </c>
      <c r="CY14" s="98">
        <v>121160.33</v>
      </c>
      <c r="CZ14" s="98">
        <v>119144.53</v>
      </c>
      <c r="DA14" s="98">
        <v>123830.33</v>
      </c>
      <c r="DB14" s="98">
        <v>131982.57</v>
      </c>
      <c r="DC14" s="98">
        <v>130796.5</v>
      </c>
      <c r="DD14" s="98">
        <v>129820.16</v>
      </c>
      <c r="DE14" s="98">
        <v>125786.06</v>
      </c>
      <c r="DF14" s="98">
        <v>121346.51</v>
      </c>
      <c r="DG14" s="98">
        <v>124033.48</v>
      </c>
      <c r="DH14" s="98">
        <v>125325.97</v>
      </c>
      <c r="DI14" s="98">
        <v>130260.77</v>
      </c>
      <c r="DJ14" s="98">
        <v>134673.88</v>
      </c>
      <c r="DK14" s="98">
        <v>133947.96</v>
      </c>
      <c r="DL14" s="98">
        <v>135067.70000000001</v>
      </c>
      <c r="DM14" s="98">
        <v>134510.29999999999</v>
      </c>
      <c r="DN14" s="98">
        <v>140173.51999999999</v>
      </c>
      <c r="DO14" s="98">
        <v>140072.84</v>
      </c>
      <c r="DP14" s="98">
        <v>138270.58000000002</v>
      </c>
      <c r="DQ14" s="98">
        <v>140338.01</v>
      </c>
      <c r="DR14" s="98">
        <v>134834.85</v>
      </c>
      <c r="DS14" s="98">
        <v>134745.65400000001</v>
      </c>
      <c r="DT14" s="98">
        <v>134783.24</v>
      </c>
      <c r="DU14" s="98">
        <v>134190.89000000001</v>
      </c>
      <c r="DV14" s="98">
        <v>132345.35999999999</v>
      </c>
      <c r="DW14" s="98">
        <v>128944.86</v>
      </c>
      <c r="DX14" s="98">
        <v>129164.87537101</v>
      </c>
      <c r="DY14" s="98">
        <v>129332.95636168</v>
      </c>
      <c r="DZ14" s="98">
        <v>135140.88584896</v>
      </c>
      <c r="EA14" s="98">
        <v>130639.96747328</v>
      </c>
      <c r="EB14" s="98">
        <v>127965.02489078999</v>
      </c>
      <c r="EC14" s="98">
        <v>126037.96157782</v>
      </c>
      <c r="ED14" s="98">
        <v>123948.63504736</v>
      </c>
      <c r="EE14" s="54"/>
      <c r="EF14" s="54"/>
      <c r="EG14" s="54"/>
      <c r="EH14" s="54"/>
      <c r="EI14" s="54"/>
      <c r="EJ14" s="54"/>
      <c r="EK14" s="54"/>
      <c r="EL14" s="54"/>
      <c r="EM14" s="54"/>
      <c r="EN14" s="54"/>
      <c r="EO14" s="54"/>
      <c r="EP14" s="54"/>
      <c r="EQ14" s="54"/>
      <c r="ER14" s="54"/>
      <c r="ES14" s="54"/>
      <c r="ET14" s="54"/>
      <c r="EU14" s="54"/>
      <c r="EV14" s="54"/>
      <c r="EW14" s="54"/>
      <c r="EX14" s="54"/>
      <c r="EY14" s="54"/>
      <c r="EZ14" s="54"/>
      <c r="FA14" s="54"/>
      <c r="FB14" s="54"/>
      <c r="FC14" s="54"/>
      <c r="FD14" s="54"/>
      <c r="FE14" s="54"/>
      <c r="HX14" s="45">
        <v>13</v>
      </c>
    </row>
    <row r="15" spans="1:232" ht="15" customHeight="1" x14ac:dyDescent="0.25">
      <c r="B15" s="56" t="s">
        <v>10</v>
      </c>
      <c r="C15" s="17" t="s">
        <v>332</v>
      </c>
      <c r="D15" s="17" t="str">
        <f t="shared" si="5"/>
        <v>MCG_RAFAFXS_USD</v>
      </c>
      <c r="E15" s="54">
        <v>87939.6</v>
      </c>
      <c r="F15" s="54">
        <v>88141.5</v>
      </c>
      <c r="G15" s="98">
        <v>84417.94</v>
      </c>
      <c r="H15" s="98">
        <v>82900.63</v>
      </c>
      <c r="I15" s="98">
        <v>82946.2</v>
      </c>
      <c r="J15" s="98">
        <v>87986.4</v>
      </c>
      <c r="K15" s="98">
        <v>86426.96</v>
      </c>
      <c r="L15" s="98">
        <v>87861.23</v>
      </c>
      <c r="M15" s="98">
        <v>90242.28</v>
      </c>
      <c r="N15" s="98">
        <v>91778.52</v>
      </c>
      <c r="O15" s="98">
        <v>89671.47</v>
      </c>
      <c r="P15" s="98">
        <v>91808.89</v>
      </c>
      <c r="Q15" s="98">
        <v>93294.56</v>
      </c>
      <c r="R15" s="98">
        <v>96534.92</v>
      </c>
      <c r="S15" s="98">
        <v>98804.45</v>
      </c>
      <c r="T15" s="98">
        <v>99590.87</v>
      </c>
      <c r="U15" s="98">
        <v>96488.43</v>
      </c>
      <c r="V15" s="98">
        <v>98952.58</v>
      </c>
      <c r="W15" s="98">
        <v>102232.54</v>
      </c>
      <c r="X15" s="98">
        <v>103764.91</v>
      </c>
      <c r="Y15" s="98">
        <v>102793.49</v>
      </c>
      <c r="Z15" s="98">
        <v>106340.73</v>
      </c>
      <c r="AA15" s="98">
        <v>110017.3</v>
      </c>
      <c r="AB15" s="98">
        <v>109846.83</v>
      </c>
      <c r="AC15" s="98">
        <v>110881.54</v>
      </c>
      <c r="AD15" s="98">
        <v>112740.7</v>
      </c>
      <c r="AE15" s="98">
        <v>114095.82</v>
      </c>
      <c r="AF15" s="98">
        <v>111924.1</v>
      </c>
      <c r="AG15" s="98">
        <v>109923.04</v>
      </c>
      <c r="AH15" s="98">
        <v>114449.98</v>
      </c>
      <c r="AI15" s="98">
        <v>114943.87</v>
      </c>
      <c r="AJ15" s="98">
        <v>111675.17</v>
      </c>
      <c r="AK15" s="98">
        <v>107221.9</v>
      </c>
      <c r="AL15" s="98">
        <v>103593.48</v>
      </c>
      <c r="AM15" s="98">
        <v>102730.74</v>
      </c>
      <c r="AN15" s="98">
        <v>100159.76</v>
      </c>
      <c r="AO15" s="98">
        <v>100513.22</v>
      </c>
      <c r="AP15" s="98">
        <v>100880.16</v>
      </c>
      <c r="AQ15" s="98">
        <v>98676.02</v>
      </c>
      <c r="AR15" s="98">
        <v>97699.14</v>
      </c>
      <c r="AS15" s="98">
        <v>100417.25</v>
      </c>
      <c r="AT15" s="98">
        <v>101655.78</v>
      </c>
      <c r="AU15" s="98">
        <v>105220.71</v>
      </c>
      <c r="AV15" s="98">
        <v>105193.08</v>
      </c>
      <c r="AW15" s="98">
        <v>106048.72</v>
      </c>
      <c r="AX15" s="98">
        <v>107759.32</v>
      </c>
      <c r="AY15" s="98">
        <v>105844.48</v>
      </c>
      <c r="AZ15" s="98">
        <v>104178.75599999999</v>
      </c>
      <c r="BA15" s="98">
        <v>108127.65</v>
      </c>
      <c r="BB15" s="98">
        <v>107373.92</v>
      </c>
      <c r="BC15" s="98">
        <v>108119.00599999999</v>
      </c>
      <c r="BD15" s="98">
        <v>107585.94</v>
      </c>
      <c r="BE15" s="98">
        <v>110797.86</v>
      </c>
      <c r="BF15" s="98">
        <v>111748.33</v>
      </c>
      <c r="BG15" s="98">
        <v>112002.25</v>
      </c>
      <c r="BH15" s="98">
        <v>113478.16</v>
      </c>
      <c r="BI15" s="98">
        <v>103574.33</v>
      </c>
      <c r="BJ15" s="98">
        <v>110057.67</v>
      </c>
      <c r="BK15" s="98">
        <v>113853.24</v>
      </c>
      <c r="BL15" s="98">
        <v>113481.21</v>
      </c>
      <c r="BM15" s="98">
        <v>116766.66</v>
      </c>
      <c r="BN15" s="98">
        <v>118093.56</v>
      </c>
      <c r="BO15" s="98">
        <v>117987.21</v>
      </c>
      <c r="BP15" s="98">
        <v>118367.96</v>
      </c>
      <c r="BQ15" s="98">
        <v>117857.52</v>
      </c>
      <c r="BR15" s="98">
        <v>117324.17</v>
      </c>
      <c r="BS15" s="98">
        <v>118395.01</v>
      </c>
      <c r="BT15" s="98">
        <v>117152.79</v>
      </c>
      <c r="BU15" s="98">
        <v>114478.35</v>
      </c>
      <c r="BV15" s="98">
        <v>116198.6</v>
      </c>
      <c r="BW15" s="98">
        <v>116569.31</v>
      </c>
      <c r="BX15" s="98">
        <v>117445.8</v>
      </c>
      <c r="BY15" s="98">
        <v>119225.92</v>
      </c>
      <c r="BZ15" s="98">
        <v>118727.85</v>
      </c>
      <c r="CA15" s="98">
        <v>120607.1</v>
      </c>
      <c r="CB15" s="98">
        <v>120734.88</v>
      </c>
      <c r="CC15" s="98">
        <v>120096.85</v>
      </c>
      <c r="CD15" s="98">
        <v>118341.75</v>
      </c>
      <c r="CE15" s="98">
        <v>118773.05</v>
      </c>
      <c r="CF15" s="98">
        <v>118572.83</v>
      </c>
      <c r="CG15" s="98">
        <v>112957.06</v>
      </c>
      <c r="CH15" s="98">
        <v>110202.21</v>
      </c>
      <c r="CI15" s="98">
        <v>109508.76</v>
      </c>
      <c r="CJ15" s="98">
        <v>113610.21</v>
      </c>
      <c r="CK15" s="98">
        <v>107806.04</v>
      </c>
      <c r="CL15" s="98">
        <v>108928.98</v>
      </c>
      <c r="CM15" s="98">
        <v>106063.29</v>
      </c>
      <c r="CN15" s="98">
        <v>104897.99</v>
      </c>
      <c r="CO15" s="98">
        <v>104806</v>
      </c>
      <c r="CP15" s="98">
        <v>107162.04</v>
      </c>
      <c r="CQ15" s="98">
        <v>107727.2</v>
      </c>
      <c r="CR15" s="98">
        <v>106531.11</v>
      </c>
      <c r="CS15" s="98">
        <v>105280.96000000001</v>
      </c>
      <c r="CT15" s="98">
        <v>105639.91</v>
      </c>
      <c r="CU15" s="98">
        <v>105800.53</v>
      </c>
      <c r="CV15" s="98">
        <v>102503.82</v>
      </c>
      <c r="CW15" s="98">
        <v>100257.99</v>
      </c>
      <c r="CX15" s="98">
        <v>100082.54</v>
      </c>
      <c r="CY15" s="98">
        <v>99432.61</v>
      </c>
      <c r="CZ15" s="98">
        <v>91397.93</v>
      </c>
      <c r="DA15" s="98">
        <v>91012.76</v>
      </c>
      <c r="DB15" s="98">
        <v>96191.78</v>
      </c>
      <c r="DC15" s="98">
        <v>102357.45</v>
      </c>
      <c r="DD15" s="98">
        <v>102954.44</v>
      </c>
      <c r="DE15" s="98">
        <v>103545.41</v>
      </c>
      <c r="DF15" s="98">
        <v>101377.48</v>
      </c>
      <c r="DG15" s="98">
        <v>96339.67</v>
      </c>
      <c r="DH15" s="98">
        <v>95274.02</v>
      </c>
      <c r="DI15" s="98">
        <v>93277.89</v>
      </c>
      <c r="DJ15" s="98">
        <v>96364.81</v>
      </c>
      <c r="DK15" s="98">
        <v>102361.87</v>
      </c>
      <c r="DL15" s="98">
        <v>102890.84</v>
      </c>
      <c r="DM15" s="98">
        <v>101122.23</v>
      </c>
      <c r="DN15" s="98">
        <v>97927.37</v>
      </c>
      <c r="DO15" s="98">
        <v>97333.66</v>
      </c>
      <c r="DP15" s="98">
        <v>95064.83</v>
      </c>
      <c r="DQ15" s="98">
        <v>95663.17</v>
      </c>
      <c r="DR15" s="98">
        <v>95090.61</v>
      </c>
      <c r="DS15" s="98">
        <v>90798.254000000001</v>
      </c>
      <c r="DT15" s="98">
        <v>89718.57</v>
      </c>
      <c r="DU15" s="98">
        <v>86964.81</v>
      </c>
      <c r="DV15" s="98">
        <v>88763.839999999997</v>
      </c>
      <c r="DW15" s="98">
        <v>86135.42</v>
      </c>
      <c r="DX15" s="98">
        <v>85471.912655339998</v>
      </c>
      <c r="DY15" s="98">
        <v>86379.937262199994</v>
      </c>
      <c r="DZ15" s="98">
        <v>89471.82958623</v>
      </c>
      <c r="EA15" s="98">
        <v>93884.693537619998</v>
      </c>
      <c r="EB15" s="98">
        <v>87084.130679130001</v>
      </c>
      <c r="EC15" s="98">
        <v>80595.731050729999</v>
      </c>
      <c r="ED15" s="98">
        <v>78980.121435180001</v>
      </c>
      <c r="EE15" s="54"/>
      <c r="EF15" s="54"/>
      <c r="EG15" s="54"/>
      <c r="EH15" s="54"/>
      <c r="EI15" s="54"/>
      <c r="EJ15" s="54"/>
      <c r="EK15" s="54"/>
      <c r="EL15" s="54"/>
      <c r="EM15" s="54"/>
      <c r="EN15" s="54"/>
      <c r="EO15" s="54"/>
      <c r="EP15" s="54"/>
      <c r="EQ15" s="54"/>
      <c r="ER15" s="54"/>
      <c r="ES15" s="54"/>
      <c r="ET15" s="54"/>
      <c r="EU15" s="54"/>
      <c r="EV15" s="54"/>
      <c r="EW15" s="54"/>
      <c r="EX15" s="54"/>
      <c r="EY15" s="54"/>
      <c r="EZ15" s="54"/>
      <c r="FA15" s="54"/>
      <c r="FB15" s="54"/>
      <c r="FC15" s="54"/>
      <c r="FD15" s="54"/>
      <c r="FE15" s="54"/>
      <c r="HX15" s="45">
        <v>14</v>
      </c>
    </row>
    <row r="16" spans="1:232" ht="15" customHeight="1" x14ac:dyDescent="0.25">
      <c r="B16" s="65" t="s">
        <v>232</v>
      </c>
      <c r="C16" s="17" t="s">
        <v>333</v>
      </c>
      <c r="D16" s="17" t="str">
        <f t="shared" si="5"/>
        <v>MCG_RAFAFXSI_USD</v>
      </c>
      <c r="E16" s="54">
        <v>0</v>
      </c>
      <c r="F16" s="54">
        <v>0</v>
      </c>
      <c r="G16" s="98">
        <v>0</v>
      </c>
      <c r="H16" s="98">
        <v>0</v>
      </c>
      <c r="I16" s="98">
        <v>0</v>
      </c>
      <c r="J16" s="98">
        <v>0</v>
      </c>
      <c r="K16" s="98">
        <v>0</v>
      </c>
      <c r="L16" s="98">
        <v>0</v>
      </c>
      <c r="M16" s="98">
        <v>0</v>
      </c>
      <c r="N16" s="98">
        <v>0</v>
      </c>
      <c r="O16" s="98">
        <v>0</v>
      </c>
      <c r="P16" s="98">
        <v>0</v>
      </c>
      <c r="Q16" s="98">
        <v>0</v>
      </c>
      <c r="R16" s="98">
        <v>0</v>
      </c>
      <c r="S16" s="98">
        <v>0</v>
      </c>
      <c r="T16" s="98">
        <v>0</v>
      </c>
      <c r="U16" s="98">
        <v>0</v>
      </c>
      <c r="V16" s="98">
        <v>0</v>
      </c>
      <c r="W16" s="98">
        <v>0</v>
      </c>
      <c r="X16" s="98">
        <v>0</v>
      </c>
      <c r="Y16" s="98">
        <v>0</v>
      </c>
      <c r="Z16" s="98">
        <v>0</v>
      </c>
      <c r="AA16" s="98">
        <v>0</v>
      </c>
      <c r="AB16" s="98">
        <v>0</v>
      </c>
      <c r="AC16" s="98">
        <v>0</v>
      </c>
      <c r="AD16" s="98">
        <v>0</v>
      </c>
      <c r="AE16" s="98">
        <v>0</v>
      </c>
      <c r="AF16" s="98">
        <v>0</v>
      </c>
      <c r="AG16" s="98">
        <v>0</v>
      </c>
      <c r="AH16" s="98">
        <v>0</v>
      </c>
      <c r="AI16" s="98">
        <v>0</v>
      </c>
      <c r="AJ16" s="98">
        <v>0</v>
      </c>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54"/>
      <c r="EF16" s="54"/>
      <c r="EG16" s="54"/>
      <c r="EH16" s="54"/>
      <c r="EI16" s="54"/>
      <c r="EJ16" s="54"/>
      <c r="EK16" s="54"/>
      <c r="EL16" s="54"/>
      <c r="EM16" s="54"/>
      <c r="EN16" s="54"/>
      <c r="EO16" s="54"/>
      <c r="EP16" s="54"/>
      <c r="EQ16" s="54"/>
      <c r="ER16" s="54"/>
      <c r="ES16" s="54"/>
      <c r="ET16" s="54"/>
      <c r="EU16" s="54"/>
      <c r="EV16" s="54"/>
      <c r="EW16" s="54"/>
      <c r="EX16" s="54"/>
      <c r="EY16" s="54"/>
      <c r="EZ16" s="54"/>
      <c r="FA16" s="54"/>
      <c r="FB16" s="54"/>
      <c r="FC16" s="54"/>
      <c r="FD16" s="54"/>
      <c r="FE16" s="54"/>
      <c r="HX16" s="45">
        <v>15</v>
      </c>
    </row>
    <row r="17" spans="2:232" ht="15" customHeight="1" x14ac:dyDescent="0.25">
      <c r="B17" s="56" t="s">
        <v>11</v>
      </c>
      <c r="C17" s="17" t="s">
        <v>334</v>
      </c>
      <c r="D17" s="17" t="str">
        <f t="shared" si="5"/>
        <v>MCG_RAFAFXCD_USD</v>
      </c>
      <c r="E17" s="54">
        <v>13665.1</v>
      </c>
      <c r="F17" s="54">
        <v>11110.92</v>
      </c>
      <c r="G17" s="98">
        <v>11221.74</v>
      </c>
      <c r="H17" s="98">
        <v>11712.21</v>
      </c>
      <c r="I17" s="98">
        <v>11482.41</v>
      </c>
      <c r="J17" s="98">
        <v>12086.43</v>
      </c>
      <c r="K17" s="98">
        <v>9725.4</v>
      </c>
      <c r="L17" s="98">
        <v>10407.290000000001</v>
      </c>
      <c r="M17" s="98">
        <v>10962.95</v>
      </c>
      <c r="N17" s="98">
        <v>9528.7000000000007</v>
      </c>
      <c r="O17" s="98">
        <v>7607.43</v>
      </c>
      <c r="P17" s="98">
        <v>11421.88</v>
      </c>
      <c r="Q17" s="98">
        <v>11515.95</v>
      </c>
      <c r="R17" s="98">
        <v>10452.969999999999</v>
      </c>
      <c r="S17" s="98">
        <v>10312.02</v>
      </c>
      <c r="T17" s="98">
        <v>9056.02</v>
      </c>
      <c r="U17" s="98">
        <v>8832.1200000000008</v>
      </c>
      <c r="V17" s="98">
        <v>11388.36</v>
      </c>
      <c r="W17" s="98">
        <v>8529.6200000000008</v>
      </c>
      <c r="X17" s="98">
        <v>9819.5400000000009</v>
      </c>
      <c r="Y17" s="98">
        <v>12740.94</v>
      </c>
      <c r="Z17" s="98">
        <v>10568.19</v>
      </c>
      <c r="AA17" s="98">
        <v>8519.7199999999993</v>
      </c>
      <c r="AB17" s="98">
        <v>6885.86</v>
      </c>
      <c r="AC17" s="98">
        <v>10348.5</v>
      </c>
      <c r="AD17" s="98">
        <v>9379.7900000000009</v>
      </c>
      <c r="AE17" s="98">
        <v>8717.5400000000009</v>
      </c>
      <c r="AF17" s="98">
        <v>8069.66</v>
      </c>
      <c r="AG17" s="98">
        <v>9437.33</v>
      </c>
      <c r="AH17" s="98">
        <f>SUM(AH18+AH19+AH21)</f>
        <v>9114.56</v>
      </c>
      <c r="AI17" s="98">
        <f>SUM(AI18+AI19+AI21)</f>
        <v>10188.239999999998</v>
      </c>
      <c r="AJ17" s="98">
        <f>SUM(AJ18+AJ19+AJ21)-0.01</f>
        <v>9586.74</v>
      </c>
      <c r="AK17" s="98">
        <f t="shared" ref="AK17:AR17" si="7">SUM(AK18+AK19+AK21)</f>
        <v>11955.31</v>
      </c>
      <c r="AL17" s="98">
        <f t="shared" si="7"/>
        <v>14504.720000000001</v>
      </c>
      <c r="AM17" s="98">
        <f t="shared" si="7"/>
        <v>13511.189999999999</v>
      </c>
      <c r="AN17" s="98">
        <f t="shared" si="7"/>
        <v>13239.650000000001</v>
      </c>
      <c r="AO17" s="98">
        <f t="shared" si="7"/>
        <v>11438.29</v>
      </c>
      <c r="AP17" s="98">
        <f t="shared" si="7"/>
        <v>10769.85</v>
      </c>
      <c r="AQ17" s="98">
        <f t="shared" si="7"/>
        <v>9924.7900000000009</v>
      </c>
      <c r="AR17" s="98">
        <f t="shared" si="7"/>
        <v>11154.91</v>
      </c>
      <c r="AS17" s="98">
        <f>SUM(AS18+AS19+AS21)</f>
        <v>10484.57</v>
      </c>
      <c r="AT17" s="98">
        <v>12548.679999999998</v>
      </c>
      <c r="AU17" s="98">
        <v>8296.8700000000008</v>
      </c>
      <c r="AV17" s="98">
        <v>11461.6</v>
      </c>
      <c r="AW17" s="98">
        <v>11936.76</v>
      </c>
      <c r="AX17" s="98">
        <v>10031.170000000002</v>
      </c>
      <c r="AY17" s="98">
        <v>8040.34</v>
      </c>
      <c r="AZ17" s="98">
        <v>12852.66</v>
      </c>
      <c r="BA17" s="98">
        <v>10949.27</v>
      </c>
      <c r="BB17" s="98">
        <v>11948.76</v>
      </c>
      <c r="BC17" s="98">
        <v>9232.11</v>
      </c>
      <c r="BD17" s="98">
        <v>12078.54</v>
      </c>
      <c r="BE17" s="98">
        <v>8917.93</v>
      </c>
      <c r="BF17" s="98">
        <v>10326.1</v>
      </c>
      <c r="BG17" s="98">
        <v>12479.16</v>
      </c>
      <c r="BH17" s="98">
        <v>9567.1</v>
      </c>
      <c r="BI17" s="98">
        <v>10059.42</v>
      </c>
      <c r="BJ17" s="98">
        <v>10280.790000000001</v>
      </c>
      <c r="BK17" s="98">
        <v>9106.7800000000007</v>
      </c>
      <c r="BL17" s="98">
        <v>10494.46</v>
      </c>
      <c r="BM17" s="98">
        <v>10020.27</v>
      </c>
      <c r="BN17" s="98">
        <v>10598.8</v>
      </c>
      <c r="BO17" s="98">
        <v>9036.0400000000009</v>
      </c>
      <c r="BP17" s="98">
        <v>7108.43</v>
      </c>
      <c r="BQ17" s="98">
        <v>7811</v>
      </c>
      <c r="BR17" s="98">
        <v>10385.200000000001</v>
      </c>
      <c r="BS17" s="98">
        <v>11508.99</v>
      </c>
      <c r="BT17" s="98">
        <v>13699.61</v>
      </c>
      <c r="BU17" s="98">
        <v>14985.31</v>
      </c>
      <c r="BV17" s="98">
        <v>14728.57</v>
      </c>
      <c r="BW17" s="98">
        <v>11582.51</v>
      </c>
      <c r="BX17" s="98">
        <v>11802.41</v>
      </c>
      <c r="BY17" s="98">
        <v>10094.93</v>
      </c>
      <c r="BZ17" s="98">
        <v>11739.68</v>
      </c>
      <c r="CA17" s="98">
        <v>12207.81</v>
      </c>
      <c r="CB17" s="98">
        <v>10535.56</v>
      </c>
      <c r="CC17" s="98">
        <v>11666.22</v>
      </c>
      <c r="CD17" s="98">
        <v>12391.55</v>
      </c>
      <c r="CE17" s="98">
        <v>8523.7800000000007</v>
      </c>
      <c r="CF17" s="98">
        <v>8486.4</v>
      </c>
      <c r="CG17" s="98">
        <v>11836.52</v>
      </c>
      <c r="CH17" s="98">
        <v>11452.38</v>
      </c>
      <c r="CI17" s="98">
        <v>12142.71</v>
      </c>
      <c r="CJ17" s="98">
        <v>9070.19</v>
      </c>
      <c r="CK17" s="98">
        <v>10913.74</v>
      </c>
      <c r="CL17" s="98">
        <v>10007.18</v>
      </c>
      <c r="CM17" s="98">
        <v>11762.11</v>
      </c>
      <c r="CN17" s="98">
        <v>12396.99</v>
      </c>
      <c r="CO17" s="98">
        <v>15818.72</v>
      </c>
      <c r="CP17" s="98">
        <v>16411.63</v>
      </c>
      <c r="CQ17" s="98">
        <v>17618.099999999999</v>
      </c>
      <c r="CR17" s="98">
        <v>20120.93</v>
      </c>
      <c r="CS17" s="98">
        <v>25738.240000000002</v>
      </c>
      <c r="CT17" s="98">
        <v>24282.880000000001</v>
      </c>
      <c r="CU17" s="98">
        <v>19439.89</v>
      </c>
      <c r="CV17" s="98">
        <v>21048.639999999999</v>
      </c>
      <c r="CW17" s="98">
        <v>23310.17</v>
      </c>
      <c r="CX17" s="98">
        <v>22997.89</v>
      </c>
      <c r="CY17" s="98">
        <v>21727.72</v>
      </c>
      <c r="CZ17" s="98">
        <v>27746.6</v>
      </c>
      <c r="DA17" s="98">
        <v>32817.57</v>
      </c>
      <c r="DB17" s="98">
        <v>35790.79</v>
      </c>
      <c r="DC17" s="98">
        <v>28439.05</v>
      </c>
      <c r="DD17" s="98">
        <v>26865.72</v>
      </c>
      <c r="DE17" s="98">
        <v>22240.65</v>
      </c>
      <c r="DF17" s="98">
        <v>19969.03</v>
      </c>
      <c r="DG17" s="98">
        <v>27693.81</v>
      </c>
      <c r="DH17" s="98">
        <v>30051.95</v>
      </c>
      <c r="DI17" s="98">
        <v>36982.880000000005</v>
      </c>
      <c r="DJ17" s="98">
        <v>38309.07</v>
      </c>
      <c r="DK17" s="98">
        <v>31586.09</v>
      </c>
      <c r="DL17" s="98">
        <v>32176.86</v>
      </c>
      <c r="DM17" s="98">
        <v>33388.07</v>
      </c>
      <c r="DN17" s="98">
        <v>42246.15</v>
      </c>
      <c r="DO17" s="98">
        <v>42739.18</v>
      </c>
      <c r="DP17" s="98">
        <v>43205.75</v>
      </c>
      <c r="DQ17" s="98">
        <v>44674.84</v>
      </c>
      <c r="DR17" s="98">
        <v>39744.239999999998</v>
      </c>
      <c r="DS17" s="98">
        <v>43947.4</v>
      </c>
      <c r="DT17" s="98">
        <v>45064.67</v>
      </c>
      <c r="DU17" s="98">
        <v>47226.080000000002</v>
      </c>
      <c r="DV17" s="98">
        <v>43581.52</v>
      </c>
      <c r="DW17" s="98">
        <v>42809.440000000002</v>
      </c>
      <c r="DX17" s="98">
        <v>43692.962715670001</v>
      </c>
      <c r="DY17" s="98">
        <v>42953.019099480007</v>
      </c>
      <c r="DZ17" s="98">
        <v>45669.056262730002</v>
      </c>
      <c r="EA17" s="98">
        <v>36755.27393566</v>
      </c>
      <c r="EB17" s="98">
        <v>40880.894211660001</v>
      </c>
      <c r="EC17" s="98">
        <v>45442.230527090003</v>
      </c>
      <c r="ED17" s="98">
        <v>44968.513612180002</v>
      </c>
      <c r="EE17" s="54"/>
      <c r="EF17" s="54"/>
      <c r="EG17" s="54"/>
      <c r="EH17" s="54"/>
      <c r="EI17" s="54"/>
      <c r="EJ17" s="54"/>
      <c r="EK17" s="54"/>
      <c r="EL17" s="54"/>
      <c r="EM17" s="54"/>
      <c r="EN17" s="54"/>
      <c r="EO17" s="54"/>
      <c r="EP17" s="54"/>
      <c r="EQ17" s="54"/>
      <c r="ER17" s="54"/>
      <c r="ES17" s="54"/>
      <c r="ET17" s="54"/>
      <c r="EU17" s="54"/>
      <c r="EV17" s="54"/>
      <c r="EW17" s="54"/>
      <c r="EX17" s="54"/>
      <c r="EY17" s="54"/>
      <c r="EZ17" s="54"/>
      <c r="FA17" s="54"/>
      <c r="FB17" s="54"/>
      <c r="FC17" s="54"/>
      <c r="FD17" s="54"/>
      <c r="FE17" s="54"/>
      <c r="HX17" s="45">
        <v>16</v>
      </c>
    </row>
    <row r="18" spans="2:232" ht="15" customHeight="1" x14ac:dyDescent="0.25">
      <c r="B18" s="73" t="s">
        <v>12</v>
      </c>
      <c r="C18" s="17" t="s">
        <v>335</v>
      </c>
      <c r="D18" s="17" t="str">
        <f t="shared" si="5"/>
        <v>MCG_RAFAFXCDN_USD</v>
      </c>
      <c r="E18" s="54">
        <v>10652.81</v>
      </c>
      <c r="F18" s="54">
        <v>7815.43</v>
      </c>
      <c r="G18" s="98">
        <v>7210.97</v>
      </c>
      <c r="H18" s="98">
        <v>8512.1200000000008</v>
      </c>
      <c r="I18" s="98">
        <v>8046.61</v>
      </c>
      <c r="J18" s="98">
        <v>9188.52</v>
      </c>
      <c r="K18" s="98">
        <v>6901.97</v>
      </c>
      <c r="L18" s="98">
        <v>7781.71</v>
      </c>
      <c r="M18" s="98">
        <v>8184.48</v>
      </c>
      <c r="N18" s="98">
        <v>6573.76</v>
      </c>
      <c r="O18" s="98">
        <v>4396.18</v>
      </c>
      <c r="P18" s="98">
        <v>8564.7900000000009</v>
      </c>
      <c r="Q18" s="98">
        <v>8545.39</v>
      </c>
      <c r="R18" s="98">
        <v>8557.7800000000007</v>
      </c>
      <c r="S18" s="98">
        <v>9031.43</v>
      </c>
      <c r="T18" s="98">
        <v>7757.85</v>
      </c>
      <c r="U18" s="98">
        <v>7326.27</v>
      </c>
      <c r="V18" s="98">
        <v>10181.65</v>
      </c>
      <c r="W18" s="98">
        <v>7389.47</v>
      </c>
      <c r="X18" s="98">
        <v>8496.33</v>
      </c>
      <c r="Y18" s="98">
        <v>11479.17</v>
      </c>
      <c r="Z18" s="98">
        <v>8995.52</v>
      </c>
      <c r="AA18" s="98">
        <v>7043.55</v>
      </c>
      <c r="AB18" s="98">
        <v>5557.37</v>
      </c>
      <c r="AC18" s="98">
        <v>8999.49</v>
      </c>
      <c r="AD18" s="98">
        <v>7955.61</v>
      </c>
      <c r="AE18" s="98">
        <v>7323.82</v>
      </c>
      <c r="AF18" s="98">
        <v>6568.25</v>
      </c>
      <c r="AG18" s="98">
        <v>7927.68</v>
      </c>
      <c r="AH18" s="98">
        <v>7640.41</v>
      </c>
      <c r="AI18" s="98">
        <v>8890.2199999999993</v>
      </c>
      <c r="AJ18" s="98">
        <v>7976.92</v>
      </c>
      <c r="AK18" s="98">
        <v>10413.5</v>
      </c>
      <c r="AL18" s="98">
        <v>12800.25</v>
      </c>
      <c r="AM18" s="98">
        <v>12317.73</v>
      </c>
      <c r="AN18" s="98">
        <v>11928.93</v>
      </c>
      <c r="AO18" s="98">
        <v>9948.6200000000008</v>
      </c>
      <c r="AP18" s="98">
        <v>9385.8700000000008</v>
      </c>
      <c r="AQ18" s="98">
        <v>8532.51</v>
      </c>
      <c r="AR18" s="98">
        <v>10039.5</v>
      </c>
      <c r="AS18" s="98">
        <v>9354.91</v>
      </c>
      <c r="AT18" s="98">
        <v>11289.46</v>
      </c>
      <c r="AU18" s="98">
        <v>7093.1</v>
      </c>
      <c r="AV18" s="98">
        <v>10386.69</v>
      </c>
      <c r="AW18" s="98">
        <v>11301.24</v>
      </c>
      <c r="AX18" s="98">
        <v>8934.7800000000007</v>
      </c>
      <c r="AY18" s="98">
        <v>7287.67</v>
      </c>
      <c r="AZ18" s="98">
        <v>12028.486000000001</v>
      </c>
      <c r="BA18" s="98">
        <v>10163.77</v>
      </c>
      <c r="BB18" s="98">
        <v>11265.66</v>
      </c>
      <c r="BC18" s="98">
        <v>8522.4660000000003</v>
      </c>
      <c r="BD18" s="98">
        <v>11297.65</v>
      </c>
      <c r="BE18" s="98">
        <v>8490.06</v>
      </c>
      <c r="BF18" s="98">
        <v>9530.6</v>
      </c>
      <c r="BG18" s="98">
        <v>11770.73</v>
      </c>
      <c r="BH18" s="98">
        <v>8956.1360000000004</v>
      </c>
      <c r="BI18" s="98">
        <v>9365.25</v>
      </c>
      <c r="BJ18" s="98">
        <v>9206.2099999999991</v>
      </c>
      <c r="BK18" s="98">
        <v>7933.53</v>
      </c>
      <c r="BL18" s="98">
        <v>9668.51</v>
      </c>
      <c r="BM18" s="98">
        <v>9249.73</v>
      </c>
      <c r="BN18" s="98">
        <v>9812.7900000000009</v>
      </c>
      <c r="BO18" s="98">
        <v>8310.2900000000009</v>
      </c>
      <c r="BP18" s="98">
        <v>6381.61</v>
      </c>
      <c r="BQ18" s="98">
        <v>7104.18</v>
      </c>
      <c r="BR18" s="98">
        <v>9492.32</v>
      </c>
      <c r="BS18" s="98">
        <v>10798.42</v>
      </c>
      <c r="BT18" s="98">
        <v>12909.29</v>
      </c>
      <c r="BU18" s="98">
        <v>14323.11</v>
      </c>
      <c r="BV18" s="98">
        <v>14023.27</v>
      </c>
      <c r="BW18" s="98">
        <v>10964.68</v>
      </c>
      <c r="BX18" s="98">
        <v>11213.77</v>
      </c>
      <c r="BY18" s="98">
        <v>9501.69</v>
      </c>
      <c r="BZ18" s="98">
        <v>11042.37</v>
      </c>
      <c r="CA18" s="98">
        <v>11368.69</v>
      </c>
      <c r="CB18" s="98">
        <v>9905.66</v>
      </c>
      <c r="CC18" s="98">
        <v>10975.07</v>
      </c>
      <c r="CD18" s="98">
        <v>11814.03</v>
      </c>
      <c r="CE18" s="98">
        <v>7929.58</v>
      </c>
      <c r="CF18" s="98">
        <v>7663.94</v>
      </c>
      <c r="CG18" s="98">
        <v>11053.74</v>
      </c>
      <c r="CH18" s="98">
        <v>10148.33</v>
      </c>
      <c r="CI18" s="98">
        <v>11294.74</v>
      </c>
      <c r="CJ18" s="98">
        <v>8237.32</v>
      </c>
      <c r="CK18" s="98">
        <v>10033.35</v>
      </c>
      <c r="CL18" s="98">
        <v>9193.91</v>
      </c>
      <c r="CM18" s="98">
        <v>10798.66</v>
      </c>
      <c r="CN18" s="98">
        <v>11556.65</v>
      </c>
      <c r="CO18" s="98">
        <v>14819.83</v>
      </c>
      <c r="CP18" s="98">
        <v>15804.41</v>
      </c>
      <c r="CQ18" s="98">
        <v>17018.52</v>
      </c>
      <c r="CR18" s="98">
        <v>18233.29</v>
      </c>
      <c r="CS18" s="98">
        <v>25291.77</v>
      </c>
      <c r="CT18" s="98">
        <v>23837.15</v>
      </c>
      <c r="CU18" s="98">
        <v>19156.240000000002</v>
      </c>
      <c r="CV18" s="98">
        <v>20609.900000000001</v>
      </c>
      <c r="CW18" s="98">
        <v>23057.919999999998</v>
      </c>
      <c r="CX18" s="98">
        <v>22528.03</v>
      </c>
      <c r="CY18" s="98">
        <v>21415.25</v>
      </c>
      <c r="CZ18" s="98">
        <v>27464.55</v>
      </c>
      <c r="DA18" s="98">
        <v>32498.81</v>
      </c>
      <c r="DB18" s="98">
        <v>35353.96</v>
      </c>
      <c r="DC18" s="98">
        <v>27471.27</v>
      </c>
      <c r="DD18" s="98">
        <v>26462.29</v>
      </c>
      <c r="DE18" s="98">
        <v>21792.95</v>
      </c>
      <c r="DF18" s="98">
        <v>19394.29</v>
      </c>
      <c r="DG18" s="98">
        <v>27376.3</v>
      </c>
      <c r="DH18" s="98">
        <v>29551.52</v>
      </c>
      <c r="DI18" s="98">
        <v>36710.65</v>
      </c>
      <c r="DJ18" s="98">
        <v>37797.050000000003</v>
      </c>
      <c r="DK18" s="98">
        <v>30876.13</v>
      </c>
      <c r="DL18" s="98">
        <v>31506.77</v>
      </c>
      <c r="DM18" s="98">
        <v>32948.51</v>
      </c>
      <c r="DN18" s="98">
        <v>41783.589999999997</v>
      </c>
      <c r="DO18" s="98">
        <v>41792.550000000003</v>
      </c>
      <c r="DP18" s="98">
        <v>42473.93</v>
      </c>
      <c r="DQ18" s="98">
        <v>43877.54</v>
      </c>
      <c r="DR18" s="98">
        <v>38778.050000000003</v>
      </c>
      <c r="DS18" s="98">
        <v>43172.45</v>
      </c>
      <c r="DT18" s="98">
        <v>44233.72</v>
      </c>
      <c r="DU18" s="98">
        <v>46257.440000000002</v>
      </c>
      <c r="DV18" s="98">
        <v>42552.78</v>
      </c>
      <c r="DW18" s="98">
        <v>41887.300000000003</v>
      </c>
      <c r="DX18" s="98">
        <v>41970.39136021</v>
      </c>
      <c r="DY18" s="98">
        <v>41970.888311510003</v>
      </c>
      <c r="DZ18" s="98">
        <v>44244.959012740001</v>
      </c>
      <c r="EA18" s="98">
        <v>35460.524004840001</v>
      </c>
      <c r="EB18" s="98">
        <v>39150.446799110003</v>
      </c>
      <c r="EC18" s="98">
        <v>43556.495433780001</v>
      </c>
      <c r="ED18" s="98">
        <v>43200.194267010003</v>
      </c>
      <c r="EE18" s="54"/>
      <c r="EF18" s="54"/>
      <c r="EG18" s="54"/>
      <c r="EH18" s="54"/>
      <c r="EI18" s="54"/>
      <c r="EJ18" s="54"/>
      <c r="EK18" s="54"/>
      <c r="EL18" s="54"/>
      <c r="EM18" s="54"/>
      <c r="EN18" s="54"/>
      <c r="EO18" s="54"/>
      <c r="EP18" s="54"/>
      <c r="EQ18" s="54"/>
      <c r="ER18" s="54"/>
      <c r="ES18" s="54"/>
      <c r="ET18" s="54"/>
      <c r="EU18" s="54"/>
      <c r="EV18" s="54"/>
      <c r="EW18" s="54"/>
      <c r="EX18" s="54"/>
      <c r="EY18" s="54"/>
      <c r="EZ18" s="54"/>
      <c r="FA18" s="54"/>
      <c r="FB18" s="54"/>
      <c r="FC18" s="54"/>
      <c r="FD18" s="54"/>
      <c r="FE18" s="54"/>
      <c r="HX18" s="45">
        <v>17</v>
      </c>
    </row>
    <row r="19" spans="2:232" ht="15" customHeight="1" x14ac:dyDescent="0.25">
      <c r="B19" s="73" t="s">
        <v>13</v>
      </c>
      <c r="C19" s="17" t="s">
        <v>336</v>
      </c>
      <c r="D19" s="17" t="str">
        <f t="shared" si="5"/>
        <v>MCG_RAFAFXCDBI_USD</v>
      </c>
      <c r="E19" s="54">
        <v>29.79</v>
      </c>
      <c r="F19" s="54">
        <v>28.96</v>
      </c>
      <c r="G19" s="98">
        <v>28.73</v>
      </c>
      <c r="H19" s="98">
        <v>28.04</v>
      </c>
      <c r="I19" s="98">
        <v>26.95</v>
      </c>
      <c r="J19" s="98">
        <v>27.11</v>
      </c>
      <c r="K19" s="98">
        <v>27.04</v>
      </c>
      <c r="L19" s="98">
        <v>28.06</v>
      </c>
      <c r="M19" s="98">
        <v>26.18</v>
      </c>
      <c r="N19" s="98">
        <v>27.9</v>
      </c>
      <c r="O19" s="98">
        <v>53.32</v>
      </c>
      <c r="P19" s="98">
        <v>56.98</v>
      </c>
      <c r="Q19" s="98">
        <v>55.78</v>
      </c>
      <c r="R19" s="98">
        <v>56.88</v>
      </c>
      <c r="S19" s="98">
        <v>54.82</v>
      </c>
      <c r="T19" s="98">
        <v>51.43</v>
      </c>
      <c r="U19" s="98">
        <v>47.74</v>
      </c>
      <c r="V19" s="98">
        <v>45.84</v>
      </c>
      <c r="W19" s="98">
        <v>46.82</v>
      </c>
      <c r="X19" s="98">
        <v>46.98</v>
      </c>
      <c r="Y19" s="98">
        <v>44.91</v>
      </c>
      <c r="Z19" s="98">
        <v>43.69</v>
      </c>
      <c r="AA19" s="98">
        <v>43.2</v>
      </c>
      <c r="AB19" s="98">
        <v>40.92</v>
      </c>
      <c r="AC19" s="98">
        <v>40.1</v>
      </c>
      <c r="AD19" s="98">
        <v>39.42</v>
      </c>
      <c r="AE19" s="98">
        <v>54.63</v>
      </c>
      <c r="AF19" s="98">
        <v>53.03</v>
      </c>
      <c r="AG19" s="98">
        <v>52.68</v>
      </c>
      <c r="AH19" s="98">
        <v>53.83</v>
      </c>
      <c r="AI19" s="98">
        <v>55.46</v>
      </c>
      <c r="AJ19" s="98">
        <v>55.99</v>
      </c>
      <c r="AK19" s="98">
        <v>52.58</v>
      </c>
      <c r="AL19" s="98">
        <v>49.77</v>
      </c>
      <c r="AM19" s="98">
        <v>79.48</v>
      </c>
      <c r="AN19" s="98">
        <v>84.18</v>
      </c>
      <c r="AO19" s="98">
        <v>91.02</v>
      </c>
      <c r="AP19" s="98">
        <v>63.55</v>
      </c>
      <c r="AQ19" s="98">
        <v>60.83</v>
      </c>
      <c r="AR19" s="98">
        <v>59.78</v>
      </c>
      <c r="AS19" s="98">
        <v>52.17</v>
      </c>
      <c r="AT19" s="98">
        <v>52.92</v>
      </c>
      <c r="AU19" s="98">
        <v>55</v>
      </c>
      <c r="AV19" s="98">
        <v>37.770000000000003</v>
      </c>
      <c r="AW19" s="98">
        <v>36.83</v>
      </c>
      <c r="AX19" s="98">
        <v>35.93</v>
      </c>
      <c r="AY19" s="98">
        <v>35.04</v>
      </c>
      <c r="AZ19" s="98">
        <v>33.840000000000003</v>
      </c>
      <c r="BA19" s="98">
        <v>32.630000000000003</v>
      </c>
      <c r="BB19" s="98">
        <v>32.06</v>
      </c>
      <c r="BC19" s="98">
        <v>30.95</v>
      </c>
      <c r="BD19" s="98">
        <v>30.32</v>
      </c>
      <c r="BE19" s="98">
        <v>28.7</v>
      </c>
      <c r="BF19" s="98">
        <v>29.27</v>
      </c>
      <c r="BG19" s="98">
        <v>28.56</v>
      </c>
      <c r="BH19" s="98">
        <v>28.33</v>
      </c>
      <c r="BI19" s="98">
        <v>28.29</v>
      </c>
      <c r="BJ19" s="98">
        <v>27.91</v>
      </c>
      <c r="BK19" s="98">
        <v>26.18</v>
      </c>
      <c r="BL19" s="98">
        <v>27.03</v>
      </c>
      <c r="BM19" s="98">
        <v>27.51</v>
      </c>
      <c r="BN19" s="98">
        <v>28</v>
      </c>
      <c r="BO19" s="98">
        <v>26.4</v>
      </c>
      <c r="BP19" s="98">
        <v>26.46</v>
      </c>
      <c r="BQ19" s="98">
        <v>25.9</v>
      </c>
      <c r="BR19" s="98">
        <v>27</v>
      </c>
      <c r="BS19" s="98">
        <v>25.75</v>
      </c>
      <c r="BT19" s="98">
        <v>27.16</v>
      </c>
      <c r="BU19" s="98">
        <v>57.6</v>
      </c>
      <c r="BV19" s="98">
        <v>58.02</v>
      </c>
      <c r="BW19" s="98">
        <v>58.05</v>
      </c>
      <c r="BX19" s="98">
        <v>57.99</v>
      </c>
      <c r="BY19" s="98">
        <v>77.599999999999994</v>
      </c>
      <c r="BZ19" s="98">
        <v>80.02</v>
      </c>
      <c r="CA19" s="98">
        <v>109.45</v>
      </c>
      <c r="CB19" s="98">
        <v>107.48</v>
      </c>
      <c r="CC19" s="98">
        <v>107.49</v>
      </c>
      <c r="CD19" s="98">
        <v>106.28</v>
      </c>
      <c r="CE19" s="98">
        <v>100.31</v>
      </c>
      <c r="CF19" s="98">
        <v>99.72</v>
      </c>
      <c r="CG19" s="98">
        <v>95.68</v>
      </c>
      <c r="CH19" s="98">
        <v>89.74</v>
      </c>
      <c r="CI19" s="98">
        <v>91.79</v>
      </c>
      <c r="CJ19" s="98">
        <v>26.4</v>
      </c>
      <c r="CK19" s="98">
        <v>27.9</v>
      </c>
      <c r="CL19" s="98">
        <v>26.29</v>
      </c>
      <c r="CM19" s="98">
        <v>24.96</v>
      </c>
      <c r="CN19" s="98">
        <v>29.05</v>
      </c>
      <c r="CO19" s="98">
        <v>88.25</v>
      </c>
      <c r="CP19" s="98">
        <v>33.200000000000003</v>
      </c>
      <c r="CQ19" s="98">
        <v>25.98</v>
      </c>
      <c r="CR19" s="98">
        <v>24.49</v>
      </c>
      <c r="CS19" s="98">
        <v>29.44</v>
      </c>
      <c r="CT19" s="98">
        <v>45.4</v>
      </c>
      <c r="CU19" s="98">
        <v>29.52</v>
      </c>
      <c r="CV19" s="98">
        <v>27.41</v>
      </c>
      <c r="CW19" s="98">
        <v>12.97</v>
      </c>
      <c r="CX19" s="98">
        <v>17.91</v>
      </c>
      <c r="CY19" s="98">
        <v>17.97</v>
      </c>
      <c r="CZ19" s="98">
        <v>17.5</v>
      </c>
      <c r="DA19" s="98">
        <v>19.25</v>
      </c>
      <c r="DB19" s="98">
        <v>23.89</v>
      </c>
      <c r="DC19" s="98">
        <v>19.07</v>
      </c>
      <c r="DD19" s="98">
        <v>18.86</v>
      </c>
      <c r="DE19" s="98">
        <v>18.84</v>
      </c>
      <c r="DF19" s="98">
        <v>18.079999999999998</v>
      </c>
      <c r="DG19" s="98">
        <v>18.100000000000001</v>
      </c>
      <c r="DH19" s="98">
        <v>19.989999999999998</v>
      </c>
      <c r="DI19" s="98">
        <v>21.16</v>
      </c>
      <c r="DJ19" s="98">
        <v>21.14</v>
      </c>
      <c r="DK19" s="98">
        <v>21.64</v>
      </c>
      <c r="DL19" s="98">
        <v>20.22</v>
      </c>
      <c r="DM19" s="98">
        <v>21.04</v>
      </c>
      <c r="DN19" s="98">
        <v>18.850000000000001</v>
      </c>
      <c r="DO19" s="98">
        <v>20.04</v>
      </c>
      <c r="DP19" s="98">
        <v>21.01</v>
      </c>
      <c r="DQ19" s="98">
        <v>20.14</v>
      </c>
      <c r="DR19" s="98">
        <v>14.17</v>
      </c>
      <c r="DS19" s="98">
        <v>14.73</v>
      </c>
      <c r="DT19" s="98">
        <v>138.82</v>
      </c>
      <c r="DU19" s="98">
        <v>110.19</v>
      </c>
      <c r="DV19" s="98">
        <v>18.72</v>
      </c>
      <c r="DW19" s="98">
        <v>18.62</v>
      </c>
      <c r="DX19" s="98">
        <v>19.779016219999999</v>
      </c>
      <c r="DY19" s="98">
        <v>13.837952850000001</v>
      </c>
      <c r="DZ19" s="98">
        <v>13.887113449999999</v>
      </c>
      <c r="EA19" s="98">
        <v>13.077372540000001</v>
      </c>
      <c r="EB19" s="98">
        <v>15.84593126</v>
      </c>
      <c r="EC19" s="98">
        <v>15.333793460000001</v>
      </c>
      <c r="ED19" s="98">
        <v>15.139502269999999</v>
      </c>
      <c r="EE19" s="54"/>
      <c r="EF19" s="54"/>
      <c r="EG19" s="54"/>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HX19" s="45">
        <v>18</v>
      </c>
    </row>
    <row r="20" spans="2:232" ht="15" customHeight="1" x14ac:dyDescent="0.25">
      <c r="B20" s="74" t="s">
        <v>233</v>
      </c>
      <c r="C20" s="17" t="s">
        <v>337</v>
      </c>
      <c r="D20" s="17" t="str">
        <f t="shared" si="5"/>
        <v>MCG_RAFAFXCDBIA_USD</v>
      </c>
      <c r="E20" s="54">
        <v>29.79</v>
      </c>
      <c r="F20" s="54">
        <v>28.96</v>
      </c>
      <c r="G20" s="98">
        <v>28.73</v>
      </c>
      <c r="H20" s="98">
        <v>28.04</v>
      </c>
      <c r="I20" s="98">
        <v>26.95</v>
      </c>
      <c r="J20" s="98">
        <v>27.11</v>
      </c>
      <c r="K20" s="98">
        <v>27.04</v>
      </c>
      <c r="L20" s="98">
        <v>28.06</v>
      </c>
      <c r="M20" s="98">
        <v>26.18</v>
      </c>
      <c r="N20" s="98">
        <v>27.9</v>
      </c>
      <c r="O20" s="98">
        <v>53.32</v>
      </c>
      <c r="P20" s="98">
        <v>56.98</v>
      </c>
      <c r="Q20" s="98">
        <v>55.78</v>
      </c>
      <c r="R20" s="98">
        <v>56.88</v>
      </c>
      <c r="S20" s="98">
        <v>54.82</v>
      </c>
      <c r="T20" s="98">
        <v>51.43</v>
      </c>
      <c r="U20" s="98">
        <v>47.74</v>
      </c>
      <c r="V20" s="98">
        <v>45.84</v>
      </c>
      <c r="W20" s="98">
        <v>46.82</v>
      </c>
      <c r="X20" s="98">
        <v>46.98</v>
      </c>
      <c r="Y20" s="98">
        <v>44.91</v>
      </c>
      <c r="Z20" s="98">
        <v>43.69</v>
      </c>
      <c r="AA20" s="98">
        <v>43.2</v>
      </c>
      <c r="AB20" s="98">
        <v>40.92</v>
      </c>
      <c r="AC20" s="98">
        <v>40.1</v>
      </c>
      <c r="AD20" s="98">
        <v>39.42</v>
      </c>
      <c r="AE20" s="98">
        <v>54.63</v>
      </c>
      <c r="AF20" s="98">
        <v>53.03</v>
      </c>
      <c r="AG20" s="98">
        <v>52.68</v>
      </c>
      <c r="AH20" s="98">
        <v>53.83</v>
      </c>
      <c r="AI20" s="98">
        <v>55.46</v>
      </c>
      <c r="AJ20" s="98">
        <v>55.99</v>
      </c>
      <c r="AK20" s="98">
        <v>52.58</v>
      </c>
      <c r="AL20" s="98">
        <v>49.77</v>
      </c>
      <c r="AM20" s="98">
        <v>79.48</v>
      </c>
      <c r="AN20" s="98">
        <v>84.18</v>
      </c>
      <c r="AO20" s="98">
        <v>91.02</v>
      </c>
      <c r="AP20" s="98">
        <v>63.55</v>
      </c>
      <c r="AQ20" s="98">
        <v>60.83</v>
      </c>
      <c r="AR20" s="98">
        <v>59.78</v>
      </c>
      <c r="AS20" s="98">
        <v>52.17</v>
      </c>
      <c r="AT20" s="98">
        <v>52.92</v>
      </c>
      <c r="AU20" s="98">
        <v>55</v>
      </c>
      <c r="AV20" s="98">
        <v>37.770000000000003</v>
      </c>
      <c r="AW20" s="98">
        <v>36.83</v>
      </c>
      <c r="AX20" s="98">
        <v>35.93</v>
      </c>
      <c r="AY20" s="98">
        <v>35.04</v>
      </c>
      <c r="AZ20" s="98">
        <v>33.840000000000003</v>
      </c>
      <c r="BA20" s="98">
        <v>32.630000000000003</v>
      </c>
      <c r="BB20" s="98">
        <v>32.06</v>
      </c>
      <c r="BC20" s="98">
        <v>30.95</v>
      </c>
      <c r="BD20" s="98">
        <v>30.32</v>
      </c>
      <c r="BE20" s="98">
        <v>28.7</v>
      </c>
      <c r="BF20" s="98">
        <v>29.27</v>
      </c>
      <c r="BG20" s="98">
        <v>28.56</v>
      </c>
      <c r="BH20" s="98">
        <v>28.33</v>
      </c>
      <c r="BI20" s="98">
        <v>28.29</v>
      </c>
      <c r="BJ20" s="98">
        <v>27.91</v>
      </c>
      <c r="BK20" s="98">
        <v>26.18</v>
      </c>
      <c r="BL20" s="98">
        <v>27.03</v>
      </c>
      <c r="BM20" s="98">
        <v>27.51</v>
      </c>
      <c r="BN20" s="98">
        <v>28</v>
      </c>
      <c r="BO20" s="98">
        <v>26.4</v>
      </c>
      <c r="BP20" s="98">
        <v>26.46</v>
      </c>
      <c r="BQ20" s="98">
        <v>25.9</v>
      </c>
      <c r="BR20" s="98">
        <v>27</v>
      </c>
      <c r="BS20" s="98">
        <v>25.75</v>
      </c>
      <c r="BT20" s="98">
        <v>27.16</v>
      </c>
      <c r="BU20" s="98">
        <v>57.6</v>
      </c>
      <c r="BV20" s="98">
        <v>58.02</v>
      </c>
      <c r="BW20" s="98">
        <v>58.05</v>
      </c>
      <c r="BX20" s="98">
        <v>57.99</v>
      </c>
      <c r="BY20" s="98">
        <v>77.599999999999994</v>
      </c>
      <c r="BZ20" s="98">
        <v>80.02</v>
      </c>
      <c r="CA20" s="98">
        <v>109.45</v>
      </c>
      <c r="CB20" s="98">
        <v>107.48</v>
      </c>
      <c r="CC20" s="98">
        <v>107.49</v>
      </c>
      <c r="CD20" s="98">
        <v>106.28</v>
      </c>
      <c r="CE20" s="98">
        <v>100.31</v>
      </c>
      <c r="CF20" s="98">
        <v>99.72</v>
      </c>
      <c r="CG20" s="98">
        <v>95.68</v>
      </c>
      <c r="CH20" s="98">
        <v>89.74</v>
      </c>
      <c r="CI20" s="98">
        <v>91.79</v>
      </c>
      <c r="CJ20" s="98">
        <v>26.4</v>
      </c>
      <c r="CK20" s="98">
        <v>27.9</v>
      </c>
      <c r="CL20" s="98">
        <v>26.29</v>
      </c>
      <c r="CM20" s="98">
        <v>24.96</v>
      </c>
      <c r="CN20" s="98">
        <v>29.05</v>
      </c>
      <c r="CO20" s="98">
        <v>88.25</v>
      </c>
      <c r="CP20" s="98">
        <v>33.200000000000003</v>
      </c>
      <c r="CQ20" s="98">
        <v>25.98</v>
      </c>
      <c r="CR20" s="98">
        <v>24.49</v>
      </c>
      <c r="CS20" s="98">
        <v>29.44</v>
      </c>
      <c r="CT20" s="98">
        <v>45.4</v>
      </c>
      <c r="CU20" s="98">
        <v>29.52</v>
      </c>
      <c r="CV20" s="98">
        <v>27.41</v>
      </c>
      <c r="CW20" s="98">
        <v>12.97</v>
      </c>
      <c r="CX20" s="98">
        <v>17.91</v>
      </c>
      <c r="CY20" s="98">
        <v>17.97</v>
      </c>
      <c r="CZ20" s="98">
        <v>17.5</v>
      </c>
      <c r="DA20" s="98">
        <v>19.25</v>
      </c>
      <c r="DB20" s="98">
        <v>23.89</v>
      </c>
      <c r="DC20" s="98">
        <v>19.07</v>
      </c>
      <c r="DD20" s="98">
        <v>18.86</v>
      </c>
      <c r="DE20" s="98">
        <v>18.84</v>
      </c>
      <c r="DF20" s="98">
        <v>18.079999999999998</v>
      </c>
      <c r="DG20" s="98">
        <v>18.100000000000001</v>
      </c>
      <c r="DH20" s="98"/>
      <c r="DI20" s="98">
        <v>21.16</v>
      </c>
      <c r="DJ20" s="98">
        <v>21.14</v>
      </c>
      <c r="DK20" s="98">
        <v>21.64</v>
      </c>
      <c r="DL20" s="98">
        <v>20.22</v>
      </c>
      <c r="DM20" s="98"/>
      <c r="DN20" s="98"/>
      <c r="DO20" s="98"/>
      <c r="DP20" s="98"/>
      <c r="DQ20" s="98"/>
      <c r="DR20" s="98"/>
      <c r="DS20" s="98"/>
      <c r="DT20" s="98"/>
      <c r="DU20" s="98"/>
      <c r="DV20" s="98"/>
      <c r="DW20" s="98"/>
      <c r="DX20" s="98"/>
      <c r="DY20" s="98"/>
      <c r="DZ20" s="98"/>
      <c r="EA20" s="98"/>
      <c r="EB20" s="98"/>
      <c r="EC20" s="98"/>
      <c r="ED20" s="98"/>
      <c r="EE20" s="54"/>
      <c r="EF20" s="54"/>
      <c r="EG20" s="54"/>
      <c r="EH20" s="54"/>
      <c r="EI20" s="54"/>
      <c r="EJ20" s="54"/>
      <c r="EK20" s="54"/>
      <c r="EL20" s="54"/>
      <c r="EM20" s="54"/>
      <c r="EN20" s="54"/>
      <c r="EO20" s="54"/>
      <c r="EP20" s="54"/>
      <c r="EQ20" s="54"/>
      <c r="ER20" s="54"/>
      <c r="ES20" s="54"/>
      <c r="ET20" s="54"/>
      <c r="EU20" s="54"/>
      <c r="EV20" s="54"/>
      <c r="EW20" s="54"/>
      <c r="EX20" s="54"/>
      <c r="EY20" s="54"/>
      <c r="EZ20" s="54"/>
      <c r="FA20" s="54"/>
      <c r="FB20" s="54"/>
      <c r="FC20" s="54"/>
      <c r="FD20" s="54"/>
      <c r="FE20" s="54"/>
      <c r="HX20" s="45">
        <v>19</v>
      </c>
    </row>
    <row r="21" spans="2:232" ht="15" customHeight="1" x14ac:dyDescent="0.25">
      <c r="B21" s="73" t="s">
        <v>14</v>
      </c>
      <c r="C21" s="17" t="s">
        <v>338</v>
      </c>
      <c r="D21" s="17" t="str">
        <f t="shared" si="5"/>
        <v>MCG_RAFAFXCDBO_USD</v>
      </c>
      <c r="E21" s="54">
        <v>2982.49</v>
      </c>
      <c r="F21" s="54">
        <v>3266.53</v>
      </c>
      <c r="G21" s="98">
        <v>3982.04</v>
      </c>
      <c r="H21" s="98">
        <v>3172.04</v>
      </c>
      <c r="I21" s="98">
        <v>3408.85</v>
      </c>
      <c r="J21" s="98">
        <v>2870.79</v>
      </c>
      <c r="K21" s="98">
        <v>2796.39</v>
      </c>
      <c r="L21" s="98">
        <v>2597.52</v>
      </c>
      <c r="M21" s="98">
        <v>2752.3</v>
      </c>
      <c r="N21" s="98">
        <v>2927.03</v>
      </c>
      <c r="O21" s="98">
        <v>3157.93</v>
      </c>
      <c r="P21" s="98">
        <v>2800.11</v>
      </c>
      <c r="Q21" s="98">
        <v>2914.79</v>
      </c>
      <c r="R21" s="98">
        <v>1838.32</v>
      </c>
      <c r="S21" s="98">
        <v>1225.76</v>
      </c>
      <c r="T21" s="98">
        <v>1246.75</v>
      </c>
      <c r="U21" s="98">
        <v>1458.11</v>
      </c>
      <c r="V21" s="98">
        <v>1160.8699999999999</v>
      </c>
      <c r="W21" s="98">
        <v>1093.3399999999999</v>
      </c>
      <c r="X21" s="98">
        <v>1276.23</v>
      </c>
      <c r="Y21" s="98">
        <v>1216.8599999999999</v>
      </c>
      <c r="Z21" s="98">
        <v>1528.98</v>
      </c>
      <c r="AA21" s="98">
        <v>1432.97</v>
      </c>
      <c r="AB21" s="98">
        <v>1287.56</v>
      </c>
      <c r="AC21" s="98">
        <v>1308.9100000000001</v>
      </c>
      <c r="AD21" s="98">
        <v>1384.76</v>
      </c>
      <c r="AE21" s="98">
        <v>1339.09</v>
      </c>
      <c r="AF21" s="98">
        <v>1448.39</v>
      </c>
      <c r="AG21" s="98">
        <v>1456.97</v>
      </c>
      <c r="AH21" s="98">
        <v>1420.32</v>
      </c>
      <c r="AI21" s="98">
        <v>1242.56</v>
      </c>
      <c r="AJ21" s="98">
        <v>1553.84</v>
      </c>
      <c r="AK21" s="98">
        <v>1489.23</v>
      </c>
      <c r="AL21" s="98">
        <v>1654.7</v>
      </c>
      <c r="AM21" s="98">
        <v>1113.98</v>
      </c>
      <c r="AN21" s="98">
        <v>1226.54</v>
      </c>
      <c r="AO21" s="98">
        <v>1398.65</v>
      </c>
      <c r="AP21" s="98">
        <v>1320.43</v>
      </c>
      <c r="AQ21" s="98">
        <v>1331.45</v>
      </c>
      <c r="AR21" s="98">
        <v>1055.6300000000001</v>
      </c>
      <c r="AS21" s="98">
        <v>1077.49</v>
      </c>
      <c r="AT21" s="98">
        <v>1206.3</v>
      </c>
      <c r="AU21" s="98">
        <v>1148.77</v>
      </c>
      <c r="AV21" s="98">
        <v>1037.1400000000001</v>
      </c>
      <c r="AW21" s="98">
        <v>598.69000000000005</v>
      </c>
      <c r="AX21" s="98">
        <v>1060.46</v>
      </c>
      <c r="AY21" s="98">
        <v>717.63</v>
      </c>
      <c r="AZ21" s="98">
        <v>790.33</v>
      </c>
      <c r="BA21" s="98">
        <v>752.87</v>
      </c>
      <c r="BB21" s="98">
        <v>651.04999999999995</v>
      </c>
      <c r="BC21" s="98">
        <v>678.7</v>
      </c>
      <c r="BD21" s="98">
        <v>750.56</v>
      </c>
      <c r="BE21" s="98">
        <v>399.17</v>
      </c>
      <c r="BF21" s="98">
        <v>766.23</v>
      </c>
      <c r="BG21" s="98">
        <v>679.87</v>
      </c>
      <c r="BH21" s="98">
        <v>582.63</v>
      </c>
      <c r="BI21" s="98">
        <v>665.88</v>
      </c>
      <c r="BJ21" s="98">
        <v>1046.67</v>
      </c>
      <c r="BK21" s="98">
        <v>1147.07</v>
      </c>
      <c r="BL21" s="98">
        <v>798.92</v>
      </c>
      <c r="BM21" s="98">
        <v>743.03</v>
      </c>
      <c r="BN21" s="98">
        <v>758</v>
      </c>
      <c r="BO21" s="98">
        <v>699.35</v>
      </c>
      <c r="BP21" s="98">
        <v>700.37</v>
      </c>
      <c r="BQ21" s="98">
        <v>680.91</v>
      </c>
      <c r="BR21" s="98">
        <v>865.88</v>
      </c>
      <c r="BS21" s="98">
        <v>684.81</v>
      </c>
      <c r="BT21" s="98">
        <v>763.16</v>
      </c>
      <c r="BU21" s="98">
        <v>604.6</v>
      </c>
      <c r="BV21" s="98">
        <v>647.28</v>
      </c>
      <c r="BW21" s="98">
        <v>559.78</v>
      </c>
      <c r="BX21" s="98">
        <v>530.65</v>
      </c>
      <c r="BY21" s="98">
        <v>515.65</v>
      </c>
      <c r="BZ21" s="98">
        <v>617.29</v>
      </c>
      <c r="CA21" s="98">
        <v>729.67</v>
      </c>
      <c r="CB21" s="98">
        <v>522.41999999999996</v>
      </c>
      <c r="CC21" s="98">
        <v>583.65</v>
      </c>
      <c r="CD21" s="98">
        <v>471.25</v>
      </c>
      <c r="CE21" s="98">
        <v>493.89</v>
      </c>
      <c r="CF21" s="98">
        <v>722.74</v>
      </c>
      <c r="CG21" s="98">
        <v>687.1</v>
      </c>
      <c r="CH21" s="98">
        <v>1214.32</v>
      </c>
      <c r="CI21" s="98">
        <v>756.18</v>
      </c>
      <c r="CJ21" s="98">
        <v>806.47</v>
      </c>
      <c r="CK21" s="98">
        <v>852.49</v>
      </c>
      <c r="CL21" s="98">
        <v>786.97</v>
      </c>
      <c r="CM21" s="98">
        <v>938.49</v>
      </c>
      <c r="CN21" s="98">
        <v>811.3</v>
      </c>
      <c r="CO21" s="98">
        <v>910.64</v>
      </c>
      <c r="CP21" s="98">
        <v>574.02</v>
      </c>
      <c r="CQ21" s="98">
        <v>573.6</v>
      </c>
      <c r="CR21" s="98">
        <v>1863.15</v>
      </c>
      <c r="CS21" s="98">
        <v>417.03</v>
      </c>
      <c r="CT21" s="98">
        <v>400.32</v>
      </c>
      <c r="CU21" s="98">
        <v>254.14</v>
      </c>
      <c r="CV21" s="98">
        <v>411.33</v>
      </c>
      <c r="CW21" s="98">
        <v>239.27</v>
      </c>
      <c r="CX21" s="98">
        <v>451.95</v>
      </c>
      <c r="CY21" s="98">
        <v>294.5</v>
      </c>
      <c r="CZ21" s="98">
        <v>264.55</v>
      </c>
      <c r="DA21" s="98">
        <v>299.51</v>
      </c>
      <c r="DB21" s="98">
        <v>412.94</v>
      </c>
      <c r="DC21" s="98">
        <v>948.71</v>
      </c>
      <c r="DD21" s="98">
        <v>384.58</v>
      </c>
      <c r="DE21" s="98">
        <v>428.87</v>
      </c>
      <c r="DF21" s="98">
        <v>556.66</v>
      </c>
      <c r="DG21" s="98">
        <v>299.41000000000003</v>
      </c>
      <c r="DH21" s="98">
        <v>480.44</v>
      </c>
      <c r="DI21" s="98">
        <v>251.07</v>
      </c>
      <c r="DJ21" s="98">
        <v>490.88</v>
      </c>
      <c r="DK21" s="98">
        <v>688.32</v>
      </c>
      <c r="DL21" s="98">
        <v>649.86</v>
      </c>
      <c r="DM21" s="98">
        <v>418.53</v>
      </c>
      <c r="DN21" s="98">
        <v>443.7</v>
      </c>
      <c r="DO21" s="98">
        <v>926.58</v>
      </c>
      <c r="DP21" s="98">
        <v>710.81</v>
      </c>
      <c r="DQ21" s="98">
        <v>777.16</v>
      </c>
      <c r="DR21" s="98">
        <v>952.02</v>
      </c>
      <c r="DS21" s="98">
        <v>760.22</v>
      </c>
      <c r="DT21" s="98">
        <v>692.13</v>
      </c>
      <c r="DU21" s="98">
        <v>858.45</v>
      </c>
      <c r="DV21" s="98">
        <v>1010.01</v>
      </c>
      <c r="DW21" s="98">
        <v>903.52</v>
      </c>
      <c r="DX21" s="98">
        <v>1702.79233924</v>
      </c>
      <c r="DY21" s="98">
        <v>968.29283511999995</v>
      </c>
      <c r="DZ21" s="98">
        <v>1410.2101365399999</v>
      </c>
      <c r="EA21" s="98">
        <v>1281.67255828</v>
      </c>
      <c r="EB21" s="98">
        <v>1714.60148129</v>
      </c>
      <c r="EC21" s="98">
        <v>1870.40129985</v>
      </c>
      <c r="ED21" s="98">
        <v>1753.1798429</v>
      </c>
      <c r="EE21" s="54"/>
      <c r="EF21" s="54"/>
      <c r="EG21" s="54"/>
      <c r="EH21" s="54"/>
      <c r="EI21" s="54"/>
      <c r="EJ21" s="54"/>
      <c r="EK21" s="54"/>
      <c r="EL21" s="54"/>
      <c r="EM21" s="54"/>
      <c r="EN21" s="54"/>
      <c r="EO21" s="54"/>
      <c r="EP21" s="54"/>
      <c r="EQ21" s="54"/>
      <c r="ER21" s="54"/>
      <c r="ES21" s="54"/>
      <c r="ET21" s="54"/>
      <c r="EU21" s="54"/>
      <c r="EV21" s="54"/>
      <c r="EW21" s="54"/>
      <c r="EX21" s="54"/>
      <c r="EY21" s="54"/>
      <c r="EZ21" s="54"/>
      <c r="FA21" s="54"/>
      <c r="FB21" s="54"/>
      <c r="FC21" s="54"/>
      <c r="FD21" s="54"/>
      <c r="FE21" s="54"/>
      <c r="HX21" s="45">
        <v>20</v>
      </c>
    </row>
    <row r="22" spans="2:232" ht="15" customHeight="1" x14ac:dyDescent="0.25">
      <c r="B22" s="74" t="s">
        <v>234</v>
      </c>
      <c r="C22" s="17" t="s">
        <v>339</v>
      </c>
      <c r="D22" s="17" t="str">
        <f t="shared" si="5"/>
        <v>MCG_RAFAFXCDBOA_USD</v>
      </c>
      <c r="E22" s="54">
        <v>0</v>
      </c>
      <c r="F22" s="54">
        <v>0</v>
      </c>
      <c r="G22" s="98">
        <v>0</v>
      </c>
      <c r="H22" s="98">
        <v>0</v>
      </c>
      <c r="I22" s="98">
        <v>0</v>
      </c>
      <c r="J22" s="98">
        <v>0</v>
      </c>
      <c r="K22" s="98">
        <v>0</v>
      </c>
      <c r="L22" s="98">
        <v>0</v>
      </c>
      <c r="M22" s="98">
        <v>0</v>
      </c>
      <c r="N22" s="98">
        <v>0</v>
      </c>
      <c r="O22" s="98">
        <v>0</v>
      </c>
      <c r="P22" s="98">
        <v>0</v>
      </c>
      <c r="Q22" s="98">
        <v>0</v>
      </c>
      <c r="R22" s="98">
        <v>0</v>
      </c>
      <c r="S22" s="98">
        <v>0</v>
      </c>
      <c r="T22" s="98">
        <v>0</v>
      </c>
      <c r="U22" s="98">
        <v>0</v>
      </c>
      <c r="V22" s="98">
        <v>0</v>
      </c>
      <c r="W22" s="98">
        <v>0</v>
      </c>
      <c r="X22" s="98">
        <v>0</v>
      </c>
      <c r="Y22" s="98">
        <v>0</v>
      </c>
      <c r="Z22" s="98">
        <v>0</v>
      </c>
      <c r="AA22" s="98">
        <v>0</v>
      </c>
      <c r="AB22" s="98">
        <v>0</v>
      </c>
      <c r="AC22" s="98">
        <v>0</v>
      </c>
      <c r="AD22" s="98">
        <v>0</v>
      </c>
      <c r="AE22" s="98">
        <v>0</v>
      </c>
      <c r="AF22" s="98">
        <v>0</v>
      </c>
      <c r="AG22" s="98">
        <v>0</v>
      </c>
      <c r="AH22" s="98">
        <v>0</v>
      </c>
      <c r="AI22" s="98">
        <v>0</v>
      </c>
      <c r="AJ22" s="98">
        <v>0</v>
      </c>
      <c r="AK22" s="98">
        <v>0</v>
      </c>
      <c r="AL22" s="98">
        <v>0</v>
      </c>
      <c r="AM22" s="98">
        <v>0</v>
      </c>
      <c r="AN22" s="98">
        <v>0</v>
      </c>
      <c r="AO22" s="98">
        <v>0</v>
      </c>
      <c r="AP22" s="98">
        <v>0</v>
      </c>
      <c r="AQ22" s="98">
        <v>0</v>
      </c>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v>0</v>
      </c>
      <c r="BT22" s="98">
        <v>0</v>
      </c>
      <c r="BU22" s="98">
        <v>0</v>
      </c>
      <c r="BV22" s="98">
        <v>0</v>
      </c>
      <c r="BW22" s="98">
        <v>0</v>
      </c>
      <c r="BX22" s="98">
        <v>0</v>
      </c>
      <c r="BY22" s="98">
        <v>0</v>
      </c>
      <c r="BZ22" s="98">
        <v>0</v>
      </c>
      <c r="CA22" s="98">
        <v>0</v>
      </c>
      <c r="CB22" s="98">
        <v>0</v>
      </c>
      <c r="CC22" s="98">
        <v>0</v>
      </c>
      <c r="CD22" s="98">
        <v>0</v>
      </c>
      <c r="CE22" s="98">
        <v>0</v>
      </c>
      <c r="CF22" s="98">
        <v>0</v>
      </c>
      <c r="CG22" s="98">
        <v>0</v>
      </c>
      <c r="CH22" s="98">
        <v>0</v>
      </c>
      <c r="CI22" s="98">
        <v>0</v>
      </c>
      <c r="CJ22" s="98">
        <v>0</v>
      </c>
      <c r="CK22" s="98">
        <v>0</v>
      </c>
      <c r="CL22" s="98">
        <v>0</v>
      </c>
      <c r="CM22" s="98">
        <v>0</v>
      </c>
      <c r="CN22" s="98">
        <v>0</v>
      </c>
      <c r="CO22" s="98">
        <v>0</v>
      </c>
      <c r="CP22" s="98">
        <v>0</v>
      </c>
      <c r="CQ22" s="98">
        <v>0</v>
      </c>
      <c r="CR22" s="98">
        <v>0</v>
      </c>
      <c r="CS22" s="98">
        <v>0</v>
      </c>
      <c r="CT22" s="98">
        <v>0</v>
      </c>
      <c r="CU22" s="98">
        <v>0</v>
      </c>
      <c r="CV22" s="98">
        <v>0</v>
      </c>
      <c r="CW22" s="98">
        <v>0</v>
      </c>
      <c r="CX22" s="98">
        <v>0</v>
      </c>
      <c r="CY22" s="98">
        <v>0</v>
      </c>
      <c r="CZ22" s="98">
        <v>0</v>
      </c>
      <c r="DA22" s="98">
        <v>0</v>
      </c>
      <c r="DB22" s="98">
        <v>0</v>
      </c>
      <c r="DC22" s="98">
        <v>0</v>
      </c>
      <c r="DD22" s="98">
        <v>0</v>
      </c>
      <c r="DE22" s="98">
        <v>0</v>
      </c>
      <c r="DF22" s="98">
        <v>0</v>
      </c>
      <c r="DG22" s="98">
        <v>0</v>
      </c>
      <c r="DH22" s="98">
        <v>0</v>
      </c>
      <c r="DI22" s="98"/>
      <c r="DJ22" s="98"/>
      <c r="DK22" s="98"/>
      <c r="DL22" s="98"/>
      <c r="DM22" s="98"/>
      <c r="DN22" s="98"/>
      <c r="DO22" s="98"/>
      <c r="DP22" s="98"/>
      <c r="DQ22" s="98"/>
      <c r="DR22" s="98"/>
      <c r="DS22" s="98"/>
      <c r="DT22" s="98"/>
      <c r="DU22" s="98"/>
      <c r="DV22" s="98"/>
      <c r="DW22" s="98"/>
      <c r="DX22" s="98"/>
      <c r="DY22" s="98"/>
      <c r="DZ22" s="98"/>
      <c r="EA22" s="98"/>
      <c r="EB22" s="98"/>
      <c r="EC22" s="98"/>
      <c r="ED22" s="98"/>
      <c r="EE22" s="54"/>
      <c r="EF22" s="54"/>
      <c r="EG22" s="54"/>
      <c r="EH22" s="54"/>
      <c r="EI22" s="54"/>
      <c r="EJ22" s="54"/>
      <c r="EK22" s="54"/>
      <c r="EL22" s="54"/>
      <c r="EM22" s="54"/>
      <c r="EN22" s="54"/>
      <c r="EO22" s="54"/>
      <c r="EP22" s="54"/>
      <c r="EQ22" s="54"/>
      <c r="ER22" s="54"/>
      <c r="ES22" s="54"/>
      <c r="ET22" s="54"/>
      <c r="EU22" s="54"/>
      <c r="EV22" s="54"/>
      <c r="EW22" s="54"/>
      <c r="EX22" s="54"/>
      <c r="EY22" s="54"/>
      <c r="EZ22" s="54"/>
      <c r="FA22" s="54"/>
      <c r="FB22" s="54"/>
      <c r="FC22" s="54"/>
      <c r="FD22" s="54"/>
      <c r="FE22" s="54"/>
      <c r="HX22" s="45">
        <v>21</v>
      </c>
    </row>
    <row r="23" spans="2:232" ht="15" customHeight="1" x14ac:dyDescent="0.25">
      <c r="B23" s="3" t="s">
        <v>15</v>
      </c>
      <c r="C23" s="17" t="s">
        <v>340</v>
      </c>
      <c r="D23" s="17" t="str">
        <f t="shared" si="5"/>
        <v>MCG_RAFAIMF_USD</v>
      </c>
      <c r="E23" s="54">
        <v>202.9</v>
      </c>
      <c r="F23" s="54">
        <v>204.9</v>
      </c>
      <c r="G23" s="98">
        <v>204.4</v>
      </c>
      <c r="H23" s="98">
        <v>202.7</v>
      </c>
      <c r="I23" s="98">
        <v>199.9</v>
      </c>
      <c r="J23" s="98">
        <v>201.8</v>
      </c>
      <c r="K23" s="98">
        <v>201.1</v>
      </c>
      <c r="L23" s="98">
        <v>1093.8</v>
      </c>
      <c r="M23" s="98">
        <v>1108.08</v>
      </c>
      <c r="N23" s="98">
        <v>1113.49</v>
      </c>
      <c r="O23" s="98">
        <v>1107.48</v>
      </c>
      <c r="P23" s="98">
        <v>1099.6300000000001</v>
      </c>
      <c r="Q23" s="98">
        <v>1095.26</v>
      </c>
      <c r="R23" s="98">
        <v>1099.6099999999999</v>
      </c>
      <c r="S23" s="98">
        <v>1101.57</v>
      </c>
      <c r="T23" s="98">
        <v>1080.6300000000001</v>
      </c>
      <c r="U23" s="98">
        <v>1065.21</v>
      </c>
      <c r="V23" s="98">
        <v>1055.74</v>
      </c>
      <c r="W23" s="98">
        <v>1067.01</v>
      </c>
      <c r="X23" s="98">
        <v>1065.71</v>
      </c>
      <c r="Y23" s="98">
        <v>1071.3699999999999</v>
      </c>
      <c r="Z23" s="98">
        <v>1078.5899999999999</v>
      </c>
      <c r="AA23" s="98">
        <v>1087.6500000000001</v>
      </c>
      <c r="AB23" s="98">
        <v>1086.18</v>
      </c>
      <c r="AC23" s="98">
        <v>1107.3399999999999</v>
      </c>
      <c r="AD23" s="98">
        <v>1117.3399999999999</v>
      </c>
      <c r="AE23" s="98">
        <v>1112.25</v>
      </c>
      <c r="AF23" s="98">
        <v>1105.78</v>
      </c>
      <c r="AG23" s="98">
        <v>1115.99</v>
      </c>
      <c r="AH23" s="98">
        <v>1119.31</v>
      </c>
      <c r="AI23" s="98">
        <v>1146.46</v>
      </c>
      <c r="AJ23" s="98">
        <v>1143.45</v>
      </c>
      <c r="AK23" s="98">
        <v>1148.3599999999999</v>
      </c>
      <c r="AL23" s="98">
        <v>1132.82</v>
      </c>
      <c r="AM23" s="98">
        <v>1114.21</v>
      </c>
      <c r="AN23" s="98">
        <v>1106.9100000000001</v>
      </c>
      <c r="AO23" s="98">
        <v>1105.5999999999999</v>
      </c>
      <c r="AP23" s="98">
        <v>1104.83</v>
      </c>
      <c r="AQ23" s="98">
        <v>1104.68</v>
      </c>
      <c r="AR23" s="98">
        <v>1089.03</v>
      </c>
      <c r="AS23" s="98">
        <v>1089.94</v>
      </c>
      <c r="AT23" s="98">
        <v>1095.83</v>
      </c>
      <c r="AU23" s="98">
        <v>1101.33</v>
      </c>
      <c r="AV23" s="98">
        <v>1101.78</v>
      </c>
      <c r="AW23" s="98">
        <v>1094.19</v>
      </c>
      <c r="AX23" s="98">
        <v>1089.7</v>
      </c>
      <c r="AY23" s="98">
        <v>1085.51</v>
      </c>
      <c r="AZ23" s="98">
        <v>1095.79</v>
      </c>
      <c r="BA23" s="98">
        <v>1084.28</v>
      </c>
      <c r="BB23" s="98">
        <v>1079.78</v>
      </c>
      <c r="BC23" s="98">
        <v>1075.4000000000001</v>
      </c>
      <c r="BD23" s="98">
        <v>1085.18</v>
      </c>
      <c r="BE23" s="98">
        <v>1082.22</v>
      </c>
      <c r="BF23" s="98">
        <v>1090.05</v>
      </c>
      <c r="BG23" s="98">
        <v>1084.5899999999999</v>
      </c>
      <c r="BH23" s="98">
        <v>1079.6659999999999</v>
      </c>
      <c r="BI23" s="98">
        <v>1080.3800000000001</v>
      </c>
      <c r="BJ23" s="98">
        <v>1075.1500000000001</v>
      </c>
      <c r="BK23" s="98">
        <v>1076.43</v>
      </c>
      <c r="BL23" s="98">
        <v>1087.6400000000001</v>
      </c>
      <c r="BM23" s="98">
        <v>1108.93</v>
      </c>
      <c r="BN23" s="98">
        <v>1118.08</v>
      </c>
      <c r="BO23" s="98">
        <v>1109.32</v>
      </c>
      <c r="BP23" s="98">
        <v>1117.1600000000001</v>
      </c>
      <c r="BQ23" s="98">
        <v>1123.5</v>
      </c>
      <c r="BR23" s="98">
        <v>1135.33</v>
      </c>
      <c r="BS23" s="98">
        <v>1140.73</v>
      </c>
      <c r="BT23" s="98">
        <v>1147.06</v>
      </c>
      <c r="BU23" s="98">
        <v>1123.46</v>
      </c>
      <c r="BV23" s="98">
        <v>1133.33</v>
      </c>
      <c r="BW23" s="98">
        <v>1144.5</v>
      </c>
      <c r="BX23" s="98">
        <v>1131.31</v>
      </c>
      <c r="BY23" s="98">
        <v>1131.8699999999999</v>
      </c>
      <c r="BZ23" s="98">
        <v>1127.99</v>
      </c>
      <c r="CA23" s="98">
        <v>1120.81</v>
      </c>
      <c r="CB23" s="98">
        <v>1120.78</v>
      </c>
      <c r="CC23" s="98">
        <v>1108.52</v>
      </c>
      <c r="CD23" s="98">
        <v>1109.75</v>
      </c>
      <c r="CE23" s="98">
        <v>1102.7</v>
      </c>
      <c r="CF23" s="98">
        <v>1105.47</v>
      </c>
      <c r="CG23" s="98">
        <v>1096.82</v>
      </c>
      <c r="CH23" s="98">
        <v>1069.3699999999999</v>
      </c>
      <c r="CI23" s="98">
        <v>1069.75</v>
      </c>
      <c r="CJ23" s="98">
        <v>1056.8499999999999</v>
      </c>
      <c r="CK23" s="98">
        <v>1044.18</v>
      </c>
      <c r="CL23" s="98">
        <v>1034.1199999999999</v>
      </c>
      <c r="CM23" s="98">
        <v>1011.66</v>
      </c>
      <c r="CN23" s="98">
        <v>1019.2</v>
      </c>
      <c r="CO23" s="98">
        <v>1042.08</v>
      </c>
      <c r="CP23" s="98">
        <v>1055.23</v>
      </c>
      <c r="CQ23" s="98">
        <v>1071.77</v>
      </c>
      <c r="CR23" s="98">
        <v>1051.6300000000001</v>
      </c>
      <c r="CS23" s="98">
        <v>1067.02</v>
      </c>
      <c r="CT23" s="98">
        <v>1071.3</v>
      </c>
      <c r="CU23" s="98">
        <v>1055.27</v>
      </c>
      <c r="CV23" s="98">
        <v>1058.04</v>
      </c>
      <c r="CW23" s="98">
        <v>1064.92</v>
      </c>
      <c r="CX23" s="98">
        <v>1054.6500000000001</v>
      </c>
      <c r="CY23" s="98">
        <v>1039.74</v>
      </c>
      <c r="CZ23" s="98">
        <v>1040.06</v>
      </c>
      <c r="DA23" s="98">
        <v>1059.72</v>
      </c>
      <c r="DB23" s="98">
        <v>1063.82</v>
      </c>
      <c r="DC23" s="98">
        <v>1054.6500000000001</v>
      </c>
      <c r="DD23" s="98">
        <v>1051.71</v>
      </c>
      <c r="DE23" s="98">
        <v>1050.6300000000001</v>
      </c>
      <c r="DF23" s="98">
        <v>1045.05</v>
      </c>
      <c r="DG23" s="98">
        <v>1048.7</v>
      </c>
      <c r="DH23" s="98">
        <v>1042.67</v>
      </c>
      <c r="DI23" s="98">
        <v>1050.8900000000001</v>
      </c>
      <c r="DJ23" s="98">
        <v>1068.71</v>
      </c>
      <c r="DK23" s="98">
        <v>1074.3800000000001</v>
      </c>
      <c r="DL23" s="98">
        <v>1054.27</v>
      </c>
      <c r="DM23" s="98">
        <v>1041.81</v>
      </c>
      <c r="DN23" s="98">
        <v>1034.06</v>
      </c>
      <c r="DO23" s="98">
        <v>1035.02</v>
      </c>
      <c r="DP23" s="98">
        <v>1041.22</v>
      </c>
      <c r="DQ23" s="98">
        <v>1051.79</v>
      </c>
      <c r="DR23" s="98">
        <v>1076.06</v>
      </c>
      <c r="DS23" s="98">
        <v>1076.614</v>
      </c>
      <c r="DT23" s="98">
        <v>1088.98</v>
      </c>
      <c r="DU23" s="98">
        <v>1079.47</v>
      </c>
      <c r="DV23" s="98">
        <v>1085.97</v>
      </c>
      <c r="DW23" s="98">
        <v>1085.8900000000001</v>
      </c>
      <c r="DX23" s="98">
        <v>1078.3553084</v>
      </c>
      <c r="DY23" s="98">
        <v>1077.2452367599999</v>
      </c>
      <c r="DZ23" s="98">
        <v>1086.8394273700001</v>
      </c>
      <c r="EA23" s="98">
        <v>1095.9578729899999</v>
      </c>
      <c r="EB23" s="98">
        <v>1090.72467811</v>
      </c>
      <c r="EC23" s="98">
        <v>1076.6109101100001</v>
      </c>
      <c r="ED23" s="98">
        <v>1086.28439155</v>
      </c>
      <c r="EE23" s="54"/>
      <c r="EF23" s="54"/>
      <c r="EG23" s="54"/>
      <c r="EH23" s="54"/>
      <c r="EI23" s="54"/>
      <c r="EJ23" s="54"/>
      <c r="EK23" s="54"/>
      <c r="EL23" s="54"/>
      <c r="EM23" s="54"/>
      <c r="EN23" s="54"/>
      <c r="EO23" s="54"/>
      <c r="EP23" s="54"/>
      <c r="EQ23" s="54"/>
      <c r="ER23" s="54"/>
      <c r="ES23" s="54"/>
      <c r="ET23" s="54"/>
      <c r="EU23" s="54"/>
      <c r="EV23" s="54"/>
      <c r="EW23" s="54"/>
      <c r="EX23" s="54"/>
      <c r="EY23" s="54"/>
      <c r="EZ23" s="54"/>
      <c r="FA23" s="54"/>
      <c r="FB23" s="54"/>
      <c r="FC23" s="54"/>
      <c r="FD23" s="54"/>
      <c r="FE23" s="54"/>
      <c r="HX23" s="45">
        <v>22</v>
      </c>
    </row>
    <row r="24" spans="2:232" ht="15" customHeight="1" x14ac:dyDescent="0.25">
      <c r="B24" s="3" t="s">
        <v>16</v>
      </c>
      <c r="C24" s="17" t="s">
        <v>341</v>
      </c>
      <c r="D24" s="17" t="str">
        <f t="shared" si="5"/>
        <v>MCG_RAFASDR_USD</v>
      </c>
      <c r="E24" s="54">
        <v>2455.54</v>
      </c>
      <c r="F24" s="54">
        <v>2479.6799999999998</v>
      </c>
      <c r="G24" s="98">
        <v>2473.79</v>
      </c>
      <c r="H24" s="98">
        <v>2453.37</v>
      </c>
      <c r="I24" s="98">
        <v>2418.84</v>
      </c>
      <c r="J24" s="98">
        <v>2442.2600000000002</v>
      </c>
      <c r="K24" s="98">
        <v>2434.4299999999998</v>
      </c>
      <c r="L24" s="98">
        <v>1553.33</v>
      </c>
      <c r="M24" s="98">
        <v>1573.58</v>
      </c>
      <c r="N24" s="98">
        <v>1581.25</v>
      </c>
      <c r="O24" s="98">
        <v>1572.58</v>
      </c>
      <c r="P24" s="98">
        <v>1561.44</v>
      </c>
      <c r="Q24" s="98">
        <v>1555.23</v>
      </c>
      <c r="R24" s="98">
        <v>1561.38</v>
      </c>
      <c r="S24" s="98">
        <v>1564.13</v>
      </c>
      <c r="T24" s="98">
        <v>1534.38</v>
      </c>
      <c r="U24" s="98">
        <v>1512.41</v>
      </c>
      <c r="V24" s="98">
        <v>1498.97</v>
      </c>
      <c r="W24" s="98">
        <v>1514.97</v>
      </c>
      <c r="X24" s="98">
        <v>1513</v>
      </c>
      <c r="Y24" s="98">
        <v>1521.03</v>
      </c>
      <c r="Z24" s="98">
        <v>1531.28</v>
      </c>
      <c r="AA24" s="98">
        <v>1543.88</v>
      </c>
      <c r="AB24" s="98">
        <v>1541.78</v>
      </c>
      <c r="AC24" s="98">
        <v>1571.78</v>
      </c>
      <c r="AD24" s="98">
        <v>1585.68</v>
      </c>
      <c r="AE24" s="98">
        <v>1578.4</v>
      </c>
      <c r="AF24" s="98">
        <v>1569.22</v>
      </c>
      <c r="AG24" s="98">
        <v>1583.42</v>
      </c>
      <c r="AH24" s="98">
        <v>1588.14</v>
      </c>
      <c r="AI24" s="98">
        <v>1626.66</v>
      </c>
      <c r="AJ24" s="98">
        <v>1621.99</v>
      </c>
      <c r="AK24" s="98">
        <v>1628.96</v>
      </c>
      <c r="AL24" s="98">
        <v>1606.87</v>
      </c>
      <c r="AM24" s="103">
        <v>1580</v>
      </c>
      <c r="AN24" s="98">
        <v>1569.66</v>
      </c>
      <c r="AO24" s="98">
        <v>1567.8</v>
      </c>
      <c r="AP24" s="98">
        <v>1566.23</v>
      </c>
      <c r="AQ24" s="98">
        <v>1565.97</v>
      </c>
      <c r="AR24" s="98">
        <v>1543.75</v>
      </c>
      <c r="AS24" s="98">
        <v>1544.55</v>
      </c>
      <c r="AT24" s="98">
        <v>1552.9</v>
      </c>
      <c r="AU24" s="98">
        <v>1560.04</v>
      </c>
      <c r="AV24" s="98">
        <v>1590.52</v>
      </c>
      <c r="AW24" s="98">
        <v>1579.58</v>
      </c>
      <c r="AX24" s="98">
        <v>1573.09</v>
      </c>
      <c r="AY24" s="98">
        <v>1536.52</v>
      </c>
      <c r="AZ24" s="98">
        <v>1551.07</v>
      </c>
      <c r="BA24" s="98">
        <v>1534.77</v>
      </c>
      <c r="BB24" s="98">
        <v>1527.88</v>
      </c>
      <c r="BC24" s="98">
        <v>1521.6759999999999</v>
      </c>
      <c r="BD24" s="98">
        <v>1535.52</v>
      </c>
      <c r="BE24" s="98">
        <v>1530.88</v>
      </c>
      <c r="BF24" s="98">
        <v>1541.95</v>
      </c>
      <c r="BG24" s="98">
        <v>1534.23</v>
      </c>
      <c r="BH24" s="98">
        <v>1526.886</v>
      </c>
      <c r="BI24" s="98">
        <v>1527.9</v>
      </c>
      <c r="BJ24" s="98">
        <v>1520.5</v>
      </c>
      <c r="BK24" s="98">
        <v>1522.12</v>
      </c>
      <c r="BL24" s="98">
        <v>1537.96</v>
      </c>
      <c r="BM24" s="98">
        <v>1568.08</v>
      </c>
      <c r="BN24" s="98">
        <v>1588.18</v>
      </c>
      <c r="BO24" s="98">
        <v>1568.59</v>
      </c>
      <c r="BP24" s="98">
        <v>1579.68</v>
      </c>
      <c r="BQ24" s="98">
        <v>1588.6</v>
      </c>
      <c r="BR24" s="98">
        <v>1605.32</v>
      </c>
      <c r="BS24" s="98">
        <v>1603.52</v>
      </c>
      <c r="BT24" s="98">
        <v>1612.38</v>
      </c>
      <c r="BU24" s="98">
        <v>1579.21</v>
      </c>
      <c r="BV24" s="98">
        <v>1602.45</v>
      </c>
      <c r="BW24" s="98">
        <v>1608.7</v>
      </c>
      <c r="BX24" s="98">
        <v>1590.17</v>
      </c>
      <c r="BY24" s="98">
        <v>1590.95</v>
      </c>
      <c r="BZ24" s="98">
        <v>7923.56</v>
      </c>
      <c r="CA24" s="98">
        <v>7873.1</v>
      </c>
      <c r="CB24" s="98">
        <v>7872.87</v>
      </c>
      <c r="CC24" s="98">
        <v>7786.77</v>
      </c>
      <c r="CD24" s="98">
        <v>7795.37</v>
      </c>
      <c r="CE24" s="98">
        <v>7745.86</v>
      </c>
      <c r="CF24" s="98">
        <v>7765.32</v>
      </c>
      <c r="CG24" s="98">
        <v>7704.56</v>
      </c>
      <c r="CH24" s="98">
        <v>7511.73</v>
      </c>
      <c r="CI24" s="98">
        <v>7514.17</v>
      </c>
      <c r="CJ24" s="98">
        <v>7423.56</v>
      </c>
      <c r="CK24" s="98">
        <v>7334.56</v>
      </c>
      <c r="CL24" s="98">
        <v>7263.5</v>
      </c>
      <c r="CM24" s="98">
        <v>7105.72</v>
      </c>
      <c r="CN24" s="98">
        <v>7158.74</v>
      </c>
      <c r="CO24" s="98">
        <v>7318.57</v>
      </c>
      <c r="CP24" s="98">
        <v>7410.95</v>
      </c>
      <c r="CQ24" s="98">
        <v>7527.11</v>
      </c>
      <c r="CR24" s="98">
        <v>7384.33</v>
      </c>
      <c r="CS24" s="98">
        <v>7492.34</v>
      </c>
      <c r="CT24" s="98">
        <v>7522.41</v>
      </c>
      <c r="CU24" s="98">
        <v>7408.14</v>
      </c>
      <c r="CV24" s="98">
        <v>7427.62</v>
      </c>
      <c r="CW24" s="98">
        <v>7475.88</v>
      </c>
      <c r="CX24" s="98">
        <v>7401.95</v>
      </c>
      <c r="CY24" s="98">
        <v>7297.33</v>
      </c>
      <c r="CZ24" s="98">
        <v>7299.56</v>
      </c>
      <c r="DA24" s="98">
        <v>7435.59</v>
      </c>
      <c r="DB24" s="98">
        <v>7464.36</v>
      </c>
      <c r="DC24" s="98">
        <v>7399.99</v>
      </c>
      <c r="DD24" s="98">
        <v>7379.4</v>
      </c>
      <c r="DE24" s="98">
        <v>7369.79</v>
      </c>
      <c r="DF24" s="98">
        <v>7330.69</v>
      </c>
      <c r="DG24" s="98">
        <v>7352.5</v>
      </c>
      <c r="DH24" s="98">
        <v>7297.1</v>
      </c>
      <c r="DI24" s="98">
        <v>7357.46</v>
      </c>
      <c r="DJ24" s="98">
        <v>7480.19</v>
      </c>
      <c r="DK24" s="98">
        <v>7519.87</v>
      </c>
      <c r="DL24" s="98">
        <v>7379.07</v>
      </c>
      <c r="DM24" s="98">
        <v>7289.96</v>
      </c>
      <c r="DN24" s="98">
        <v>7235.7</v>
      </c>
      <c r="DO24" s="98">
        <v>7242.47</v>
      </c>
      <c r="DP24" s="98">
        <v>7284.06</v>
      </c>
      <c r="DQ24" s="98">
        <v>7358.06</v>
      </c>
      <c r="DR24" s="98">
        <v>7527.8</v>
      </c>
      <c r="DS24" s="98">
        <v>7529.98</v>
      </c>
      <c r="DT24" s="98">
        <v>7616.5</v>
      </c>
      <c r="DU24" s="98">
        <v>7549.95</v>
      </c>
      <c r="DV24" s="98">
        <v>7593.82</v>
      </c>
      <c r="DW24" s="98">
        <v>7593.27</v>
      </c>
      <c r="DX24" s="98">
        <v>7540.5948340000004</v>
      </c>
      <c r="DY24" s="98">
        <v>7531.2399603900003</v>
      </c>
      <c r="DZ24" s="98">
        <v>7598.31489306</v>
      </c>
      <c r="EA24" s="98">
        <v>7662.0637960000004</v>
      </c>
      <c r="EB24" s="98">
        <v>7623.9337102500003</v>
      </c>
      <c r="EC24" s="98">
        <v>7525.28147119</v>
      </c>
      <c r="ED24" s="98">
        <v>7592.8970507699996</v>
      </c>
      <c r="EE24" s="54"/>
      <c r="EF24" s="54"/>
      <c r="EG24" s="54"/>
      <c r="EH24" s="54"/>
      <c r="EI24" s="54"/>
      <c r="EJ24" s="54"/>
      <c r="EK24" s="54"/>
      <c r="EL24" s="54"/>
      <c r="EM24" s="54"/>
      <c r="EN24" s="54"/>
      <c r="EO24" s="54"/>
      <c r="EP24" s="54"/>
      <c r="EQ24" s="54"/>
      <c r="ER24" s="54"/>
      <c r="ES24" s="54"/>
      <c r="ET24" s="54"/>
      <c r="EU24" s="54"/>
      <c r="EV24" s="54"/>
      <c r="EW24" s="54"/>
      <c r="EX24" s="54"/>
      <c r="EY24" s="54"/>
      <c r="EZ24" s="54"/>
      <c r="FA24" s="54"/>
      <c r="FB24" s="54"/>
      <c r="FC24" s="54"/>
      <c r="FD24" s="54"/>
      <c r="FE24" s="54"/>
      <c r="HX24" s="45">
        <v>23</v>
      </c>
    </row>
    <row r="25" spans="2:232" ht="20.25" customHeight="1" x14ac:dyDescent="0.25">
      <c r="B25" s="3" t="s">
        <v>17</v>
      </c>
      <c r="C25" s="17" t="s">
        <v>342</v>
      </c>
      <c r="D25" s="17" t="str">
        <f t="shared" si="5"/>
        <v>MCG_RAFAGOLD_USD</v>
      </c>
      <c r="E25" s="54">
        <v>2729.49</v>
      </c>
      <c r="F25" s="54">
        <v>2848.71</v>
      </c>
      <c r="G25" s="98">
        <v>2841.43</v>
      </c>
      <c r="H25" s="98">
        <v>2882.84</v>
      </c>
      <c r="I25" s="98">
        <v>2653.94</v>
      </c>
      <c r="J25" s="98">
        <v>2660.62</v>
      </c>
      <c r="K25" s="98">
        <v>2796.16</v>
      </c>
      <c r="L25" s="98">
        <v>3078.54</v>
      </c>
      <c r="M25" s="98">
        <v>3103.01</v>
      </c>
      <c r="N25" s="98">
        <v>3152.58</v>
      </c>
      <c r="O25" s="98">
        <v>3052.81</v>
      </c>
      <c r="P25" s="98">
        <v>3316.99</v>
      </c>
      <c r="Q25" s="98">
        <v>3367.82</v>
      </c>
      <c r="R25" s="98">
        <v>3309.41</v>
      </c>
      <c r="S25" s="98">
        <v>3309.28</v>
      </c>
      <c r="T25" s="98">
        <v>3195.26</v>
      </c>
      <c r="U25" s="98">
        <v>2978.27</v>
      </c>
      <c r="V25" s="98">
        <v>2876.23</v>
      </c>
      <c r="W25" s="98">
        <v>2993.95</v>
      </c>
      <c r="X25" s="98">
        <v>3155.6</v>
      </c>
      <c r="Y25" s="98">
        <v>3134.51</v>
      </c>
      <c r="Z25" s="98">
        <v>3169.65</v>
      </c>
      <c r="AA25" s="98">
        <v>3220.42</v>
      </c>
      <c r="AB25" s="98">
        <v>3168.9</v>
      </c>
      <c r="AC25" s="98">
        <v>3277.87</v>
      </c>
      <c r="AD25" s="98">
        <v>3390.85</v>
      </c>
      <c r="AE25" s="98">
        <v>3325.68</v>
      </c>
      <c r="AF25" s="98">
        <v>3296.27</v>
      </c>
      <c r="AG25" s="98">
        <v>3327</v>
      </c>
      <c r="AH25" s="98">
        <v>3345.53</v>
      </c>
      <c r="AI25" s="98">
        <v>3485.2</v>
      </c>
      <c r="AJ25" s="98">
        <v>3435.58</v>
      </c>
      <c r="AK25" s="98">
        <v>3452.95</v>
      </c>
      <c r="AL25" s="98">
        <v>3424.58</v>
      </c>
      <c r="AM25" s="98">
        <v>3370.68</v>
      </c>
      <c r="AN25" s="98">
        <v>3160.32</v>
      </c>
      <c r="AO25" s="98">
        <v>3090.25</v>
      </c>
      <c r="AP25" s="98">
        <v>3023.33</v>
      </c>
      <c r="AQ25" s="98">
        <v>2993.28</v>
      </c>
      <c r="AR25" s="98">
        <v>3094.29</v>
      </c>
      <c r="AS25" s="98">
        <v>3096.44</v>
      </c>
      <c r="AT25" s="98">
        <v>3229.64</v>
      </c>
      <c r="AU25" s="98">
        <v>3309.68</v>
      </c>
      <c r="AV25" s="98">
        <v>3340.36</v>
      </c>
      <c r="AW25" s="98">
        <v>3270.42</v>
      </c>
      <c r="AX25" s="98">
        <v>3230.9</v>
      </c>
      <c r="AY25" s="98">
        <v>3234.56</v>
      </c>
      <c r="AZ25" s="98">
        <v>3541.4859999999999</v>
      </c>
      <c r="BA25" s="98">
        <v>3600.58</v>
      </c>
      <c r="BB25" s="98">
        <v>3889.2</v>
      </c>
      <c r="BC25" s="98">
        <v>3762.19</v>
      </c>
      <c r="BD25" s="98">
        <v>3783.55</v>
      </c>
      <c r="BE25" s="98">
        <v>3679.39</v>
      </c>
      <c r="BF25" s="98">
        <v>3843.88</v>
      </c>
      <c r="BG25" s="98">
        <v>3970.22</v>
      </c>
      <c r="BH25" s="98">
        <v>4149.0159999999996</v>
      </c>
      <c r="BI25" s="98">
        <v>4083.25</v>
      </c>
      <c r="BJ25" s="98">
        <v>4321.08</v>
      </c>
      <c r="BK25" s="98">
        <v>4345.2</v>
      </c>
      <c r="BL25" s="98">
        <v>4474.59</v>
      </c>
      <c r="BM25" s="98">
        <v>4960.6899999999996</v>
      </c>
      <c r="BN25" s="98">
        <v>4980.28</v>
      </c>
      <c r="BO25" s="98">
        <v>4787.0600000000004</v>
      </c>
      <c r="BP25" s="98">
        <v>4823.7299999999996</v>
      </c>
      <c r="BQ25" s="98">
        <v>4499.8999999999996</v>
      </c>
      <c r="BR25" s="98">
        <v>4757.63</v>
      </c>
      <c r="BS25" s="98">
        <v>4656.4399999999996</v>
      </c>
      <c r="BT25" s="98">
        <v>4480.3900000000003</v>
      </c>
      <c r="BU25" s="98">
        <v>4246.3100000000004</v>
      </c>
      <c r="BV25" s="98">
        <v>4469.25</v>
      </c>
      <c r="BW25" s="98">
        <v>4814.7299999999996</v>
      </c>
      <c r="BX25" s="98">
        <v>4437.55</v>
      </c>
      <c r="BY25" s="98">
        <v>4621.41</v>
      </c>
      <c r="BZ25" s="98">
        <v>4585.07</v>
      </c>
      <c r="CA25" s="98">
        <v>4377.5</v>
      </c>
      <c r="CB25" s="98">
        <v>4527.41</v>
      </c>
      <c r="CC25" s="98">
        <v>4529.2299999999996</v>
      </c>
      <c r="CD25" s="98">
        <v>4595.16</v>
      </c>
      <c r="CE25" s="98">
        <v>4523.18</v>
      </c>
      <c r="CF25" s="98">
        <v>4835.03</v>
      </c>
      <c r="CG25" s="98">
        <v>4863.8599999999997</v>
      </c>
      <c r="CH25" s="98">
        <v>4766.5600000000004</v>
      </c>
      <c r="CI25" s="98">
        <v>4680.93</v>
      </c>
      <c r="CJ25" s="98">
        <v>4587.6099999999997</v>
      </c>
      <c r="CK25" s="98">
        <v>4461.92</v>
      </c>
      <c r="CL25" s="98">
        <v>4346.7299999999996</v>
      </c>
      <c r="CM25" s="98">
        <v>4228.53</v>
      </c>
      <c r="CN25" s="98">
        <v>4145.3599999999997</v>
      </c>
      <c r="CO25" s="98">
        <v>4434.63</v>
      </c>
      <c r="CP25" s="98">
        <v>4588.9399999999996</v>
      </c>
      <c r="CQ25" s="98">
        <v>4836.32</v>
      </c>
      <c r="CR25" s="98">
        <v>4572.3100000000004</v>
      </c>
      <c r="CS25" s="98">
        <v>4989.2299999999996</v>
      </c>
      <c r="CT25" s="98">
        <v>5008.43</v>
      </c>
      <c r="CU25" s="98">
        <v>4941.3500000000004</v>
      </c>
      <c r="CV25" s="98">
        <v>4870.4799999999996</v>
      </c>
      <c r="CW25" s="98">
        <v>4937.8100000000004</v>
      </c>
      <c r="CX25" s="98">
        <v>4913.3500000000004</v>
      </c>
      <c r="CY25" s="98">
        <v>4732.2</v>
      </c>
      <c r="CZ25" s="98">
        <v>5042.03</v>
      </c>
      <c r="DA25" s="98">
        <v>5165.3</v>
      </c>
      <c r="DB25" s="98">
        <v>5234.38</v>
      </c>
      <c r="DC25" s="98">
        <v>5144.84</v>
      </c>
      <c r="DD25" s="98">
        <v>5146.13</v>
      </c>
      <c r="DE25" s="98">
        <v>5541.33</v>
      </c>
      <c r="DF25" s="98">
        <v>5854.53</v>
      </c>
      <c r="DG25" s="98">
        <v>5911.35</v>
      </c>
      <c r="DH25" s="98">
        <v>5878.11</v>
      </c>
      <c r="DI25" s="98">
        <v>6105.68</v>
      </c>
      <c r="DJ25" s="98">
        <v>6365.21</v>
      </c>
      <c r="DK25" s="98">
        <v>6698.57</v>
      </c>
      <c r="DL25" s="98">
        <v>7029.75</v>
      </c>
      <c r="DM25" s="98">
        <v>6724.22</v>
      </c>
      <c r="DN25" s="98">
        <v>6601.72</v>
      </c>
      <c r="DO25" s="98">
        <v>7067.62</v>
      </c>
      <c r="DP25" s="98">
        <v>7220.09</v>
      </c>
      <c r="DQ25" s="98">
        <v>7668.55</v>
      </c>
      <c r="DR25" s="98">
        <v>8351.32</v>
      </c>
      <c r="DS25" s="98">
        <v>8388.4599999999991</v>
      </c>
      <c r="DT25" s="98">
        <v>8319.84</v>
      </c>
      <c r="DU25" s="98">
        <v>8348.25</v>
      </c>
      <c r="DV25" s="98">
        <v>8818.51</v>
      </c>
      <c r="DW25" s="98">
        <v>9939.66</v>
      </c>
      <c r="DX25" s="98">
        <v>10880.50997775</v>
      </c>
      <c r="DY25" s="98">
        <v>11403.607924940001</v>
      </c>
      <c r="DZ25" s="98">
        <v>11932.322361709999</v>
      </c>
      <c r="EA25" s="98">
        <v>14462.24133897</v>
      </c>
      <c r="EB25" s="98">
        <v>14498.322089589999</v>
      </c>
      <c r="EC25" s="98">
        <v>12775.982746170001</v>
      </c>
      <c r="ED25" s="98">
        <v>12872.74623244</v>
      </c>
      <c r="EE25" s="54"/>
      <c r="EF25" s="54"/>
      <c r="EG25" s="54"/>
      <c r="EH25" s="54"/>
      <c r="EI25" s="54"/>
      <c r="EJ25" s="54"/>
      <c r="EK25" s="54"/>
      <c r="EL25" s="54"/>
      <c r="EM25" s="54"/>
      <c r="EN25" s="54"/>
      <c r="EO25" s="54"/>
      <c r="EP25" s="54"/>
      <c r="EQ25" s="54"/>
      <c r="ER25" s="54"/>
      <c r="ES25" s="54"/>
      <c r="ET25" s="54"/>
      <c r="EU25" s="54"/>
      <c r="EV25" s="54"/>
      <c r="EW25" s="54"/>
      <c r="EX25" s="54"/>
      <c r="EY25" s="54"/>
      <c r="EZ25" s="54"/>
      <c r="FA25" s="54"/>
      <c r="FB25" s="54"/>
      <c r="FC25" s="54"/>
      <c r="FD25" s="54"/>
      <c r="FE25" s="54"/>
      <c r="HX25" s="45">
        <v>24</v>
      </c>
    </row>
    <row r="26" spans="2:232" ht="15" customHeight="1" x14ac:dyDescent="0.25">
      <c r="B26" s="56" t="s">
        <v>275</v>
      </c>
      <c r="C26" s="17" t="s">
        <v>343</v>
      </c>
      <c r="D26" s="17" t="str">
        <f>C26</f>
        <v>MCG_RAFAGOLDV_OZT</v>
      </c>
      <c r="E26" s="98">
        <v>2.5098758620689701</v>
      </c>
      <c r="F26" s="98">
        <v>2.5098766519823799</v>
      </c>
      <c r="G26" s="98">
        <v>2.5098754526985299</v>
      </c>
      <c r="H26" s="98">
        <v>2.50987288873411</v>
      </c>
      <c r="I26" s="98">
        <v>2.5098732740684699</v>
      </c>
      <c r="J26" s="98">
        <v>2.5100188679245301</v>
      </c>
      <c r="K26" s="98">
        <v>2.51001795332136</v>
      </c>
      <c r="L26" s="98">
        <v>2.5100203832042398</v>
      </c>
      <c r="M26" s="98">
        <v>2.5100182002022202</v>
      </c>
      <c r="N26" s="98">
        <v>2.5100159240000002</v>
      </c>
      <c r="O26" s="98">
        <v>2.5100184995000001</v>
      </c>
      <c r="P26" s="98">
        <v>2.5106838738977402</v>
      </c>
      <c r="Q26" s="98">
        <v>2.5100204956213901</v>
      </c>
      <c r="R26" s="98">
        <v>2.5106443200000004</v>
      </c>
      <c r="S26" s="98">
        <v>2.5106449099999999</v>
      </c>
      <c r="T26" s="98">
        <v>2.5100206699999998</v>
      </c>
      <c r="U26" s="98">
        <v>2.5100206699999998</v>
      </c>
      <c r="V26" s="98">
        <v>2.5100206699999998</v>
      </c>
      <c r="W26" s="98">
        <v>2.5100206699999998</v>
      </c>
      <c r="X26" s="98">
        <v>2.5100206699999998</v>
      </c>
      <c r="Y26" s="98">
        <v>2.5100206699999998</v>
      </c>
      <c r="Z26" s="98">
        <v>2.5100206699999998</v>
      </c>
      <c r="AA26" s="98">
        <v>2.55042072</v>
      </c>
      <c r="AB26" s="98">
        <v>2.55042072</v>
      </c>
      <c r="AC26" s="98">
        <v>2.5914039600000001</v>
      </c>
      <c r="AD26" s="98">
        <v>2.5914039600000001</v>
      </c>
      <c r="AE26" s="98">
        <v>2.59140427</v>
      </c>
      <c r="AF26" s="98">
        <v>2.5914046700000002</v>
      </c>
      <c r="AG26" s="98">
        <v>2.5914215299999999</v>
      </c>
      <c r="AH26" s="98">
        <v>2.5914221500000001</v>
      </c>
      <c r="AI26" s="98">
        <v>2.5914221500000001</v>
      </c>
      <c r="AJ26" s="98">
        <v>2.5914221500000001</v>
      </c>
      <c r="AK26" s="98">
        <v>2.59142823</v>
      </c>
      <c r="AL26" s="98">
        <v>2.5914327400000001</v>
      </c>
      <c r="AM26" s="98">
        <v>2.5914327400000001</v>
      </c>
      <c r="AN26" s="98">
        <v>2.52512632</v>
      </c>
      <c r="AO26" s="98">
        <v>2.52512632</v>
      </c>
      <c r="AP26" s="98">
        <v>2.52512632</v>
      </c>
      <c r="AQ26" s="98">
        <v>2.52512632</v>
      </c>
      <c r="AR26" s="98">
        <v>2.52512632</v>
      </c>
      <c r="AS26" s="98">
        <v>2.52512632</v>
      </c>
      <c r="AT26" s="98">
        <v>2.52512632</v>
      </c>
      <c r="AU26" s="98">
        <v>2.52512632</v>
      </c>
      <c r="AV26" s="98">
        <v>2.52512632</v>
      </c>
      <c r="AW26" s="98">
        <v>2.52512632</v>
      </c>
      <c r="AX26" s="98">
        <v>2.52512632</v>
      </c>
      <c r="AY26" s="98">
        <v>2.52512632</v>
      </c>
      <c r="AZ26" s="98">
        <v>2.52512632</v>
      </c>
      <c r="BA26" s="98">
        <v>2.52512632</v>
      </c>
      <c r="BB26" s="98">
        <v>2.52512632</v>
      </c>
      <c r="BC26" s="98">
        <v>2.52512632</v>
      </c>
      <c r="BD26" s="98">
        <v>2.5251263500000003</v>
      </c>
      <c r="BE26" s="98">
        <v>2.5251263500000003</v>
      </c>
      <c r="BF26" s="98">
        <v>2.52598411</v>
      </c>
      <c r="BG26" s="98">
        <v>2.52598411</v>
      </c>
      <c r="BH26" s="98">
        <v>2.52598411</v>
      </c>
      <c r="BI26" s="98">
        <v>2.52598411</v>
      </c>
      <c r="BJ26" s="98">
        <v>2.52598411</v>
      </c>
      <c r="BK26" s="98">
        <v>2.52598411</v>
      </c>
      <c r="BL26" s="98">
        <v>2.52598411</v>
      </c>
      <c r="BM26" s="98">
        <v>2.52598411</v>
      </c>
      <c r="BN26" s="98">
        <v>2.52598411</v>
      </c>
      <c r="BO26" s="98">
        <v>2.5259841100000004</v>
      </c>
      <c r="BP26" s="98">
        <v>2.5259841100000004</v>
      </c>
      <c r="BQ26" s="98">
        <v>2.5259841100000004</v>
      </c>
      <c r="BR26" s="98">
        <v>2.52598411</v>
      </c>
      <c r="BS26" s="98">
        <v>2.5260121299999998</v>
      </c>
      <c r="BT26" s="98">
        <v>2.5260121299999998</v>
      </c>
      <c r="BU26" s="98">
        <v>2.5260121299999998</v>
      </c>
      <c r="BV26" s="98">
        <v>2.5260121299999998</v>
      </c>
      <c r="BW26" s="98">
        <v>2.52600113</v>
      </c>
      <c r="BX26" s="98">
        <v>2.52600113</v>
      </c>
      <c r="BY26" s="98">
        <v>2.52600113</v>
      </c>
      <c r="BZ26" s="98">
        <v>2.52600113</v>
      </c>
      <c r="CA26" s="98">
        <v>2.52600113</v>
      </c>
      <c r="CB26" s="98">
        <v>2.52600113</v>
      </c>
      <c r="CC26" s="98">
        <v>2.52600113</v>
      </c>
      <c r="CD26" s="98">
        <v>2.52600113</v>
      </c>
      <c r="CE26" s="98">
        <v>2.52600113</v>
      </c>
      <c r="CF26" s="98">
        <v>2.52600113</v>
      </c>
      <c r="CG26" s="98">
        <v>2.52600113</v>
      </c>
      <c r="CH26" s="98">
        <v>2.52600113</v>
      </c>
      <c r="CI26" s="98">
        <v>2.52600113</v>
      </c>
      <c r="CJ26" s="98">
        <v>2.52600113</v>
      </c>
      <c r="CK26" s="98">
        <v>2.52600113</v>
      </c>
      <c r="CL26" s="98">
        <v>2.52600113</v>
      </c>
      <c r="CM26" s="98">
        <v>2.52600113</v>
      </c>
      <c r="CN26" s="98">
        <v>2.52600113</v>
      </c>
      <c r="CO26" s="98">
        <v>2.52600113</v>
      </c>
      <c r="CP26" s="98">
        <v>2.52600113</v>
      </c>
      <c r="CQ26" s="98">
        <v>2.52600113</v>
      </c>
      <c r="CR26" s="98">
        <v>2.52600113</v>
      </c>
      <c r="CS26" s="98">
        <v>2.52600113</v>
      </c>
      <c r="CT26" s="98">
        <v>2.52600113</v>
      </c>
      <c r="CU26" s="98">
        <v>2.52600113</v>
      </c>
      <c r="CV26" s="98">
        <v>2.52600113</v>
      </c>
      <c r="CW26" s="98">
        <v>2.52600113</v>
      </c>
      <c r="CX26" s="98">
        <v>2.5260013799999999</v>
      </c>
      <c r="CY26" s="98">
        <v>2.5260026400000002</v>
      </c>
      <c r="CZ26" s="98">
        <v>2.5260026400000002</v>
      </c>
      <c r="DA26" s="98">
        <v>2.5260026400000002</v>
      </c>
      <c r="DB26" s="98">
        <v>2.5260026400000002</v>
      </c>
      <c r="DC26" s="98">
        <v>2.5260026500000001</v>
      </c>
      <c r="DD26" s="98">
        <v>2.5260026500000001</v>
      </c>
      <c r="DE26" s="98">
        <v>2.5260026500000001</v>
      </c>
      <c r="DF26" s="98">
        <v>2.5260026500000001</v>
      </c>
      <c r="DG26" s="98">
        <v>2.5260026500000001</v>
      </c>
      <c r="DH26" s="98">
        <v>2.5260026500000001</v>
      </c>
      <c r="DI26" s="98">
        <v>2.5260026500000001</v>
      </c>
      <c r="DJ26" s="98">
        <v>2.5260026500000001</v>
      </c>
      <c r="DK26" s="98">
        <v>2.5260026500000001</v>
      </c>
      <c r="DL26" s="98">
        <v>2.5260026500000001</v>
      </c>
      <c r="DM26" s="98">
        <v>2.5260026500000001</v>
      </c>
      <c r="DN26" s="98">
        <v>2.5260026500000001</v>
      </c>
      <c r="DO26" s="98">
        <v>2.5260026500000001</v>
      </c>
      <c r="DP26" s="98">
        <v>2.5260026500000001</v>
      </c>
      <c r="DQ26" s="98">
        <v>2.5260026500000001</v>
      </c>
      <c r="DR26" s="98">
        <v>2.5260026500000001</v>
      </c>
      <c r="DS26" s="98">
        <v>2.5260026500000001</v>
      </c>
      <c r="DT26" s="98">
        <v>2.5260026500000001</v>
      </c>
      <c r="DU26" s="98">
        <v>2.5260026500000001</v>
      </c>
      <c r="DV26" s="98">
        <v>2.5848026499999999</v>
      </c>
      <c r="DW26" s="98">
        <v>2.5848026499999999</v>
      </c>
      <c r="DX26" s="98">
        <v>2.71</v>
      </c>
      <c r="DY26" s="98">
        <v>2.73</v>
      </c>
      <c r="DZ26" s="98">
        <v>2.75</v>
      </c>
      <c r="EA26" s="98">
        <v>2.7984998299999999</v>
      </c>
      <c r="EB26" s="98">
        <v>2.7984998299999999</v>
      </c>
      <c r="EC26" s="98">
        <v>2.7985040919999999</v>
      </c>
      <c r="ED26" s="98">
        <v>2.7985082659999998</v>
      </c>
      <c r="EE26" s="54"/>
      <c r="EF26" s="54"/>
      <c r="EG26" s="54"/>
      <c r="EH26" s="54"/>
      <c r="EI26" s="54"/>
      <c r="EJ26" s="54"/>
      <c r="EK26" s="54"/>
      <c r="EL26" s="54"/>
      <c r="EM26" s="54"/>
      <c r="EN26" s="54"/>
      <c r="EO26" s="54"/>
      <c r="EP26" s="54"/>
      <c r="EQ26" s="54"/>
      <c r="ER26" s="54"/>
      <c r="ES26" s="54"/>
      <c r="ET26" s="54"/>
      <c r="EU26" s="54"/>
      <c r="EV26" s="54"/>
      <c r="EW26" s="54"/>
      <c r="EX26" s="54"/>
      <c r="EY26" s="54"/>
      <c r="EZ26" s="54"/>
      <c r="FA26" s="54"/>
      <c r="FB26" s="54"/>
      <c r="FC26" s="54"/>
      <c r="FD26" s="54"/>
      <c r="FE26" s="54"/>
      <c r="HX26" s="45">
        <v>25</v>
      </c>
    </row>
    <row r="27" spans="2:232" ht="15" customHeight="1" x14ac:dyDescent="0.25">
      <c r="B27" s="3" t="s">
        <v>18</v>
      </c>
      <c r="C27" s="17" t="s">
        <v>344</v>
      </c>
      <c r="D27" s="17" t="str">
        <f t="shared" si="5"/>
        <v>MCG_RAFAO_USD</v>
      </c>
      <c r="E27" s="54">
        <v>560.22</v>
      </c>
      <c r="F27" s="54">
        <v>560.22</v>
      </c>
      <c r="G27" s="98">
        <v>560.22</v>
      </c>
      <c r="H27" s="98">
        <v>560.22</v>
      </c>
      <c r="I27" s="98">
        <v>539.16</v>
      </c>
      <c r="J27" s="98">
        <v>553.52</v>
      </c>
      <c r="K27" s="98">
        <v>549.85</v>
      </c>
      <c r="L27" s="98">
        <v>549.54</v>
      </c>
      <c r="M27" s="98">
        <v>552.69000000000005</v>
      </c>
      <c r="N27" s="98">
        <v>556.19000000000005</v>
      </c>
      <c r="O27" s="98">
        <v>579.5</v>
      </c>
      <c r="P27" s="98">
        <v>579.89</v>
      </c>
      <c r="Q27" s="98">
        <v>579.89</v>
      </c>
      <c r="R27" s="98">
        <v>579.89</v>
      </c>
      <c r="S27" s="98">
        <v>579.89</v>
      </c>
      <c r="T27" s="98">
        <v>579.89</v>
      </c>
      <c r="U27" s="98">
        <v>589.65</v>
      </c>
      <c r="V27" s="98">
        <v>589.65</v>
      </c>
      <c r="W27" s="98">
        <v>551.99</v>
      </c>
      <c r="X27" s="98">
        <v>544.29</v>
      </c>
      <c r="Y27" s="98">
        <v>544.29</v>
      </c>
      <c r="Z27" s="98">
        <v>560.97</v>
      </c>
      <c r="AA27" s="98">
        <v>564.33000000000004</v>
      </c>
      <c r="AB27" s="98">
        <v>564.16</v>
      </c>
      <c r="AC27" s="98">
        <v>571.54999999999995</v>
      </c>
      <c r="AD27" s="98">
        <v>572.71</v>
      </c>
      <c r="AE27" s="98">
        <v>572.71</v>
      </c>
      <c r="AF27" s="98">
        <v>582.1</v>
      </c>
      <c r="AG27" s="98">
        <v>580.46</v>
      </c>
      <c r="AH27" s="98">
        <f>AH28+AH29+AH30</f>
        <v>578.85</v>
      </c>
      <c r="AI27" s="98">
        <f>AI28+AI29+AI30</f>
        <v>589.20000000000005</v>
      </c>
      <c r="AJ27" s="98">
        <v>595.72</v>
      </c>
      <c r="AK27" s="98">
        <v>595.72</v>
      </c>
      <c r="AL27" s="98">
        <v>599.54</v>
      </c>
      <c r="AM27" s="98">
        <v>607.09</v>
      </c>
      <c r="AN27" s="98">
        <v>602.73</v>
      </c>
      <c r="AO27" s="98">
        <v>597.07000000000005</v>
      </c>
      <c r="AP27" s="98">
        <v>582.78</v>
      </c>
      <c r="AQ27" s="98">
        <v>582.78</v>
      </c>
      <c r="AR27" s="98">
        <v>581.92999999999995</v>
      </c>
      <c r="AS27" s="98">
        <v>579.1</v>
      </c>
      <c r="AT27" s="98">
        <v>571.45000000000005</v>
      </c>
      <c r="AU27" s="98">
        <v>586.52</v>
      </c>
      <c r="AV27" s="98">
        <v>586.52</v>
      </c>
      <c r="AW27" s="98">
        <v>609.64</v>
      </c>
      <c r="AX27" s="98">
        <v>609.64</v>
      </c>
      <c r="AY27" s="98">
        <v>605.73</v>
      </c>
      <c r="AZ27" s="98">
        <v>603.5</v>
      </c>
      <c r="BA27" s="98">
        <v>603.5</v>
      </c>
      <c r="BB27" s="98">
        <v>621.94000000000005</v>
      </c>
      <c r="BC27" s="98">
        <v>621.94000000000005</v>
      </c>
      <c r="BD27" s="98">
        <v>625.03</v>
      </c>
      <c r="BE27" s="98">
        <v>625.03</v>
      </c>
      <c r="BF27" s="98">
        <v>632.97</v>
      </c>
      <c r="BG27" s="98">
        <v>633.34</v>
      </c>
      <c r="BH27" s="98">
        <v>643.60599999999999</v>
      </c>
      <c r="BI27" s="98">
        <v>643.60599999999999</v>
      </c>
      <c r="BJ27" s="98">
        <v>624.42999999999995</v>
      </c>
      <c r="BK27" s="98">
        <v>640.26</v>
      </c>
      <c r="BL27" s="98">
        <v>642.5</v>
      </c>
      <c r="BM27" s="98">
        <v>652.59</v>
      </c>
      <c r="BN27" s="98">
        <v>662.41</v>
      </c>
      <c r="BO27" s="98">
        <v>664.93</v>
      </c>
      <c r="BP27" s="98">
        <v>665.76</v>
      </c>
      <c r="BQ27" s="98">
        <v>675.6</v>
      </c>
      <c r="BR27" s="98">
        <v>689.02</v>
      </c>
      <c r="BS27" s="98">
        <v>700.2</v>
      </c>
      <c r="BT27" s="98">
        <v>695.12</v>
      </c>
      <c r="BU27" s="98">
        <v>682.66</v>
      </c>
      <c r="BV27" s="98">
        <v>666.35</v>
      </c>
      <c r="BW27" s="98">
        <v>678.27</v>
      </c>
      <c r="BX27" s="98">
        <v>685.27</v>
      </c>
      <c r="BY27" s="98">
        <v>677.81</v>
      </c>
      <c r="BZ27" s="98">
        <v>680.05</v>
      </c>
      <c r="CA27" s="98">
        <v>683.64</v>
      </c>
      <c r="CB27" s="98">
        <v>669.72</v>
      </c>
      <c r="CC27" s="98">
        <v>670.68</v>
      </c>
      <c r="CD27" s="98">
        <v>671.79</v>
      </c>
      <c r="CE27" s="98">
        <v>675.31</v>
      </c>
      <c r="CF27" s="98">
        <v>670.1</v>
      </c>
      <c r="CG27" s="98">
        <v>669.94</v>
      </c>
      <c r="CH27" s="98">
        <v>656.57</v>
      </c>
      <c r="CI27" s="98">
        <v>633.79999999999995</v>
      </c>
      <c r="CJ27" s="98">
        <v>630.91</v>
      </c>
      <c r="CK27" s="98">
        <v>613.04999999999995</v>
      </c>
      <c r="CL27" s="98">
        <v>621</v>
      </c>
      <c r="CM27" s="98">
        <v>610.80999999999995</v>
      </c>
      <c r="CN27" s="98">
        <v>578.74</v>
      </c>
      <c r="CO27" s="98">
        <v>574.42999999999995</v>
      </c>
      <c r="CP27" s="98">
        <v>604.48</v>
      </c>
      <c r="CQ27" s="98">
        <v>623.6</v>
      </c>
      <c r="CR27" s="98">
        <v>651</v>
      </c>
      <c r="CS27" s="98">
        <v>621.28</v>
      </c>
      <c r="CT27" s="98">
        <v>641.58000000000004</v>
      </c>
      <c r="CU27" s="98">
        <v>640.66</v>
      </c>
      <c r="CV27" s="98">
        <v>631.9</v>
      </c>
      <c r="CW27" s="98">
        <v>626.79</v>
      </c>
      <c r="CX27" s="98">
        <v>639.96</v>
      </c>
      <c r="CY27" s="98">
        <v>626.59</v>
      </c>
      <c r="CZ27" s="98">
        <v>613.58000000000004</v>
      </c>
      <c r="DA27" s="98">
        <v>609.14</v>
      </c>
      <c r="DB27" s="98">
        <v>638.62</v>
      </c>
      <c r="DC27" s="98">
        <v>655.6</v>
      </c>
      <c r="DD27" s="98">
        <v>642.55999999999995</v>
      </c>
      <c r="DE27" s="98">
        <v>641.71</v>
      </c>
      <c r="DF27" s="98">
        <v>640.96</v>
      </c>
      <c r="DG27" s="98">
        <v>627.15</v>
      </c>
      <c r="DH27" s="98">
        <v>633.41999999999996</v>
      </c>
      <c r="DI27" s="98">
        <v>638.95000000000005</v>
      </c>
      <c r="DJ27" s="98">
        <v>654.80999999999995</v>
      </c>
      <c r="DK27" s="98">
        <v>681.28</v>
      </c>
      <c r="DL27" s="98">
        <v>702.46</v>
      </c>
      <c r="DM27" s="98">
        <v>676.21</v>
      </c>
      <c r="DN27" s="98">
        <v>674.38</v>
      </c>
      <c r="DO27" s="98">
        <v>666.62</v>
      </c>
      <c r="DP27" s="98">
        <v>693.04</v>
      </c>
      <c r="DQ27" s="98">
        <v>673.4</v>
      </c>
      <c r="DR27" s="98">
        <v>677.46</v>
      </c>
      <c r="DS27" s="98">
        <v>747.1</v>
      </c>
      <c r="DT27" s="98">
        <v>758.04</v>
      </c>
      <c r="DU27" s="98">
        <v>819.42</v>
      </c>
      <c r="DV27" s="98">
        <v>864.23</v>
      </c>
      <c r="DW27" s="98">
        <v>1173.25</v>
      </c>
      <c r="DX27" s="98">
        <v>1268.2502823099999</v>
      </c>
      <c r="DY27" s="98">
        <v>715.96255166000003</v>
      </c>
      <c r="DZ27" s="98">
        <v>712.60340861999998</v>
      </c>
      <c r="EA27" s="98">
        <v>720.24486590000004</v>
      </c>
      <c r="EB27" s="98">
        <v>723.15485922000005</v>
      </c>
      <c r="EC27" s="98">
        <v>734.32197170999996</v>
      </c>
      <c r="ED27" s="98">
        <v>701.40175045000001</v>
      </c>
      <c r="EE27" s="54"/>
      <c r="EF27" s="54"/>
      <c r="EG27" s="54"/>
      <c r="EH27" s="54"/>
      <c r="EI27" s="54"/>
      <c r="EJ27" s="54"/>
      <c r="EK27" s="54"/>
      <c r="EL27" s="54"/>
      <c r="EM27" s="54"/>
      <c r="EN27" s="54"/>
      <c r="EO27" s="54"/>
      <c r="EP27" s="54"/>
      <c r="EQ27" s="54"/>
      <c r="ER27" s="54"/>
      <c r="ES27" s="54"/>
      <c r="ET27" s="54"/>
      <c r="EU27" s="54"/>
      <c r="EV27" s="54"/>
      <c r="EW27" s="54"/>
      <c r="EX27" s="54"/>
      <c r="EY27" s="54"/>
      <c r="EZ27" s="54"/>
      <c r="FA27" s="54"/>
      <c r="FB27" s="54"/>
      <c r="FC27" s="54"/>
      <c r="FD27" s="54"/>
      <c r="FE27" s="54"/>
      <c r="HX27" s="45">
        <v>26</v>
      </c>
    </row>
    <row r="28" spans="2:232" ht="15" customHeight="1" x14ac:dyDescent="0.25">
      <c r="B28" s="56" t="s">
        <v>267</v>
      </c>
      <c r="C28" s="17" t="s">
        <v>345</v>
      </c>
      <c r="D28" s="17" t="str">
        <f t="shared" si="5"/>
        <v>MCG_RAFAOF_USD</v>
      </c>
      <c r="E28" s="54">
        <v>0</v>
      </c>
      <c r="F28" s="54">
        <v>0</v>
      </c>
      <c r="G28" s="98">
        <v>0</v>
      </c>
      <c r="H28" s="98">
        <v>0</v>
      </c>
      <c r="I28" s="98">
        <v>0</v>
      </c>
      <c r="J28" s="98">
        <v>0</v>
      </c>
      <c r="K28" s="98">
        <v>0</v>
      </c>
      <c r="L28" s="98">
        <v>0</v>
      </c>
      <c r="M28" s="98">
        <v>0</v>
      </c>
      <c r="N28" s="98">
        <v>0</v>
      </c>
      <c r="O28" s="98">
        <v>0</v>
      </c>
      <c r="P28" s="98">
        <v>0</v>
      </c>
      <c r="Q28" s="98">
        <v>0</v>
      </c>
      <c r="R28" s="98">
        <v>0</v>
      </c>
      <c r="S28" s="98">
        <v>0</v>
      </c>
      <c r="T28" s="98">
        <v>0</v>
      </c>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54"/>
      <c r="EF28" s="54"/>
      <c r="EG28" s="54"/>
      <c r="EH28" s="54"/>
      <c r="EI28" s="54"/>
      <c r="EJ28" s="54"/>
      <c r="EK28" s="54"/>
      <c r="EL28" s="54"/>
      <c r="EM28" s="54"/>
      <c r="EN28" s="54"/>
      <c r="EO28" s="54"/>
      <c r="EP28" s="54"/>
      <c r="EQ28" s="54"/>
      <c r="ER28" s="54"/>
      <c r="ES28" s="54"/>
      <c r="ET28" s="54"/>
      <c r="EU28" s="54"/>
      <c r="EV28" s="54"/>
      <c r="EW28" s="54"/>
      <c r="EX28" s="54"/>
      <c r="EY28" s="54"/>
      <c r="EZ28" s="54"/>
      <c r="FA28" s="54"/>
      <c r="FB28" s="54"/>
      <c r="FC28" s="54"/>
      <c r="FD28" s="54"/>
      <c r="FE28" s="54"/>
      <c r="HX28" s="45">
        <v>27</v>
      </c>
    </row>
    <row r="29" spans="2:232" ht="15" customHeight="1" x14ac:dyDescent="0.25">
      <c r="B29" s="56" t="s">
        <v>268</v>
      </c>
      <c r="C29" s="17" t="s">
        <v>346</v>
      </c>
      <c r="D29" s="17" t="str">
        <f t="shared" si="5"/>
        <v>MCG_RAFAOL_USD</v>
      </c>
      <c r="E29" s="54">
        <v>0</v>
      </c>
      <c r="F29" s="54">
        <v>0</v>
      </c>
      <c r="G29" s="98">
        <v>0</v>
      </c>
      <c r="H29" s="98">
        <v>0</v>
      </c>
      <c r="I29" s="98">
        <v>0</v>
      </c>
      <c r="J29" s="98">
        <v>0</v>
      </c>
      <c r="K29" s="98">
        <v>0</v>
      </c>
      <c r="L29" s="98">
        <v>0</v>
      </c>
      <c r="M29" s="98">
        <v>0</v>
      </c>
      <c r="N29" s="98">
        <v>0</v>
      </c>
      <c r="O29" s="98">
        <v>0</v>
      </c>
      <c r="P29" s="98">
        <v>0</v>
      </c>
      <c r="Q29" s="98">
        <v>0</v>
      </c>
      <c r="R29" s="98">
        <v>0</v>
      </c>
      <c r="S29" s="98">
        <v>0</v>
      </c>
      <c r="T29" s="98">
        <v>0</v>
      </c>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54"/>
      <c r="EF29" s="54"/>
      <c r="EG29" s="54"/>
      <c r="EH29" s="54"/>
      <c r="EI29" s="54"/>
      <c r="EJ29" s="54"/>
      <c r="EK29" s="54"/>
      <c r="EL29" s="54"/>
      <c r="EM29" s="54"/>
      <c r="EN29" s="54"/>
      <c r="EO29" s="54"/>
      <c r="EP29" s="54"/>
      <c r="EQ29" s="54"/>
      <c r="ER29" s="54"/>
      <c r="ES29" s="54"/>
      <c r="ET29" s="54"/>
      <c r="EU29" s="54"/>
      <c r="EV29" s="54"/>
      <c r="EW29" s="54"/>
      <c r="EX29" s="54"/>
      <c r="EY29" s="54"/>
      <c r="EZ29" s="54"/>
      <c r="FA29" s="54"/>
      <c r="FB29" s="54"/>
      <c r="FC29" s="54"/>
      <c r="FD29" s="54"/>
      <c r="FE29" s="54"/>
      <c r="HX29" s="45">
        <v>28</v>
      </c>
    </row>
    <row r="30" spans="2:232" ht="15" customHeight="1" x14ac:dyDescent="0.25">
      <c r="B30" s="56" t="s">
        <v>269</v>
      </c>
      <c r="C30" s="17" t="s">
        <v>347</v>
      </c>
      <c r="D30" s="17" t="str">
        <f t="shared" si="5"/>
        <v>MCG_RAFAOO_USD</v>
      </c>
      <c r="E30" s="54">
        <v>560.22</v>
      </c>
      <c r="F30" s="54">
        <v>560.22</v>
      </c>
      <c r="G30" s="98">
        <v>560.22</v>
      </c>
      <c r="H30" s="98">
        <v>560.22</v>
      </c>
      <c r="I30" s="98">
        <v>539.16</v>
      </c>
      <c r="J30" s="98">
        <v>553.52</v>
      </c>
      <c r="K30" s="98">
        <v>549.85</v>
      </c>
      <c r="L30" s="98">
        <v>549.54</v>
      </c>
      <c r="M30" s="98">
        <v>552.69000000000005</v>
      </c>
      <c r="N30" s="98">
        <v>556.19000000000005</v>
      </c>
      <c r="O30" s="98">
        <v>579.5</v>
      </c>
      <c r="P30" s="98">
        <v>579.89</v>
      </c>
      <c r="Q30" s="98">
        <v>579.89</v>
      </c>
      <c r="R30" s="98">
        <v>579.89</v>
      </c>
      <c r="S30" s="98">
        <v>579.89</v>
      </c>
      <c r="T30" s="98">
        <v>579.89</v>
      </c>
      <c r="U30" s="98">
        <v>589.65</v>
      </c>
      <c r="V30" s="98">
        <v>589.65</v>
      </c>
      <c r="W30" s="98">
        <v>551.99</v>
      </c>
      <c r="X30" s="98">
        <v>544.29</v>
      </c>
      <c r="Y30" s="98">
        <v>544.29</v>
      </c>
      <c r="Z30" s="98">
        <v>560.97</v>
      </c>
      <c r="AA30" s="98">
        <v>564.33000000000004</v>
      </c>
      <c r="AB30" s="98">
        <v>564.16</v>
      </c>
      <c r="AC30" s="98">
        <v>571.54999999999995</v>
      </c>
      <c r="AD30" s="98">
        <v>572.71</v>
      </c>
      <c r="AE30" s="98">
        <v>572.71</v>
      </c>
      <c r="AF30" s="98">
        <v>582.1</v>
      </c>
      <c r="AG30" s="98">
        <v>580.46</v>
      </c>
      <c r="AH30" s="98">
        <v>578.85</v>
      </c>
      <c r="AI30" s="98">
        <v>589.20000000000005</v>
      </c>
      <c r="AJ30" s="98">
        <v>595.72</v>
      </c>
      <c r="AK30" s="98">
        <v>595.72</v>
      </c>
      <c r="AL30" s="98">
        <v>599.54</v>
      </c>
      <c r="AM30" s="98">
        <v>607.09</v>
      </c>
      <c r="AN30" s="98">
        <v>602.73</v>
      </c>
      <c r="AO30" s="98">
        <v>597.07000000000005</v>
      </c>
      <c r="AP30" s="98">
        <v>582.78</v>
      </c>
      <c r="AQ30" s="98">
        <v>582.78</v>
      </c>
      <c r="AR30" s="98">
        <v>581.92999999999995</v>
      </c>
      <c r="AS30" s="98">
        <v>579.1</v>
      </c>
      <c r="AT30" s="98">
        <v>571.45000000000005</v>
      </c>
      <c r="AU30" s="98">
        <v>586.52</v>
      </c>
      <c r="AV30" s="98">
        <v>586.52</v>
      </c>
      <c r="AW30" s="98">
        <v>609.64</v>
      </c>
      <c r="AX30" s="98">
        <v>609.64</v>
      </c>
      <c r="AY30" s="98">
        <v>605.73</v>
      </c>
      <c r="AZ30" s="98">
        <v>603.5</v>
      </c>
      <c r="BA30" s="98">
        <v>603.5</v>
      </c>
      <c r="BB30" s="98">
        <v>621.94000000000005</v>
      </c>
      <c r="BC30" s="98">
        <v>621.94000000000005</v>
      </c>
      <c r="BD30" s="98">
        <v>625.03</v>
      </c>
      <c r="BE30" s="98">
        <v>625.03</v>
      </c>
      <c r="BF30" s="98">
        <v>632.97</v>
      </c>
      <c r="BG30" s="98">
        <v>633.34</v>
      </c>
      <c r="BH30" s="98">
        <v>643.61</v>
      </c>
      <c r="BI30" s="98">
        <v>643.61</v>
      </c>
      <c r="BJ30" s="98">
        <v>624.42999999999995</v>
      </c>
      <c r="BK30" s="98">
        <v>640.26</v>
      </c>
      <c r="BL30" s="98">
        <v>642.5</v>
      </c>
      <c r="BM30" s="98">
        <v>652.59</v>
      </c>
      <c r="BN30" s="98">
        <v>662.41</v>
      </c>
      <c r="BO30" s="98">
        <v>664.93</v>
      </c>
      <c r="BP30" s="98">
        <v>665.76</v>
      </c>
      <c r="BQ30" s="98">
        <v>675.6</v>
      </c>
      <c r="BR30" s="98">
        <v>689.02</v>
      </c>
      <c r="BS30" s="98">
        <v>700.2</v>
      </c>
      <c r="BT30" s="98">
        <v>695.12</v>
      </c>
      <c r="BU30" s="98">
        <v>682.66</v>
      </c>
      <c r="BV30" s="98">
        <v>666.35</v>
      </c>
      <c r="BW30" s="98">
        <v>678.27</v>
      </c>
      <c r="BX30" s="98">
        <v>685.27</v>
      </c>
      <c r="BY30" s="98">
        <v>677.81</v>
      </c>
      <c r="BZ30" s="98">
        <v>680.05</v>
      </c>
      <c r="CA30" s="98">
        <v>683.64</v>
      </c>
      <c r="CB30" s="98">
        <v>669.72</v>
      </c>
      <c r="CC30" s="98">
        <v>670.68</v>
      </c>
      <c r="CD30" s="98">
        <v>671.79</v>
      </c>
      <c r="CE30" s="98">
        <v>675.31</v>
      </c>
      <c r="CF30" s="98">
        <v>670.1</v>
      </c>
      <c r="CG30" s="98">
        <v>669.94</v>
      </c>
      <c r="CH30" s="98">
        <v>656.57</v>
      </c>
      <c r="CI30" s="98">
        <v>633.79999999999995</v>
      </c>
      <c r="CJ30" s="98">
        <v>630.91</v>
      </c>
      <c r="CK30" s="98">
        <v>613.04999999999995</v>
      </c>
      <c r="CL30" s="98">
        <v>621</v>
      </c>
      <c r="CM30" s="98">
        <v>610.80999999999995</v>
      </c>
      <c r="CN30" s="98">
        <v>578.74</v>
      </c>
      <c r="CO30" s="98">
        <v>574.42999999999995</v>
      </c>
      <c r="CP30" s="98">
        <v>604.48</v>
      </c>
      <c r="CQ30" s="98">
        <v>623.6</v>
      </c>
      <c r="CR30" s="98">
        <v>651</v>
      </c>
      <c r="CS30" s="98">
        <v>621.28</v>
      </c>
      <c r="CT30" s="98">
        <v>641.58000000000004</v>
      </c>
      <c r="CU30" s="98">
        <v>640.66</v>
      </c>
      <c r="CV30" s="98">
        <v>631.9</v>
      </c>
      <c r="CW30" s="98">
        <v>626.79</v>
      </c>
      <c r="CX30" s="98">
        <v>639.96</v>
      </c>
      <c r="CY30" s="98">
        <v>626.59</v>
      </c>
      <c r="CZ30" s="98">
        <v>613.58000000000004</v>
      </c>
      <c r="DA30" s="98">
        <v>609.14</v>
      </c>
      <c r="DB30" s="98">
        <v>638.62</v>
      </c>
      <c r="DC30" s="98">
        <v>655.6</v>
      </c>
      <c r="DD30" s="98">
        <v>642.55999999999995</v>
      </c>
      <c r="DE30" s="98">
        <v>641.71</v>
      </c>
      <c r="DF30" s="98">
        <v>640.96</v>
      </c>
      <c r="DG30" s="98">
        <v>627.15</v>
      </c>
      <c r="DH30" s="98">
        <v>633.41999999999996</v>
      </c>
      <c r="DI30" s="98">
        <v>638.95000000000005</v>
      </c>
      <c r="DJ30" s="98">
        <v>654.80999999999995</v>
      </c>
      <c r="DK30" s="98">
        <v>681.28</v>
      </c>
      <c r="DL30" s="98">
        <v>702.46</v>
      </c>
      <c r="DM30" s="98">
        <v>676.21</v>
      </c>
      <c r="DN30" s="98">
        <v>674.38</v>
      </c>
      <c r="DO30" s="98">
        <v>666.62</v>
      </c>
      <c r="DP30" s="98">
        <v>693.04</v>
      </c>
      <c r="DQ30" s="98">
        <v>673.4</v>
      </c>
      <c r="DR30" s="98">
        <v>677.46</v>
      </c>
      <c r="DS30" s="98">
        <v>747.1</v>
      </c>
      <c r="DT30" s="98">
        <v>758.04</v>
      </c>
      <c r="DU30" s="98">
        <v>819.42</v>
      </c>
      <c r="DV30" s="98">
        <v>864.23</v>
      </c>
      <c r="DW30" s="98">
        <v>1173.25</v>
      </c>
      <c r="DX30" s="98">
        <v>1268.2502823099999</v>
      </c>
      <c r="DY30" s="98">
        <v>715.96255166000003</v>
      </c>
      <c r="DZ30" s="98">
        <v>712.60340861999998</v>
      </c>
      <c r="EA30" s="98">
        <v>720.24486590000004</v>
      </c>
      <c r="EB30" s="98">
        <v>723.15485922000005</v>
      </c>
      <c r="EC30" s="98">
        <v>734.32197170999996</v>
      </c>
      <c r="ED30" s="98">
        <v>701.40175045000001</v>
      </c>
      <c r="EE30" s="54"/>
      <c r="EF30" s="54"/>
      <c r="EG30" s="54"/>
      <c r="EH30" s="54"/>
      <c r="EI30" s="54"/>
      <c r="EJ30" s="54"/>
      <c r="EK30" s="54"/>
      <c r="EL30" s="54"/>
      <c r="EM30" s="54"/>
      <c r="EN30" s="54"/>
      <c r="EO30" s="54"/>
      <c r="EP30" s="54"/>
      <c r="EQ30" s="54"/>
      <c r="ER30" s="54"/>
      <c r="ES30" s="54"/>
      <c r="ET30" s="54"/>
      <c r="EU30" s="54"/>
      <c r="EV30" s="54"/>
      <c r="EW30" s="54"/>
      <c r="EX30" s="54"/>
      <c r="EY30" s="54"/>
      <c r="EZ30" s="54"/>
      <c r="FA30" s="54"/>
      <c r="FB30" s="54"/>
      <c r="FC30" s="54"/>
      <c r="FD30" s="54"/>
      <c r="FE30" s="54"/>
      <c r="HX30" s="45">
        <v>29</v>
      </c>
    </row>
    <row r="31" spans="2:232" ht="15" customHeight="1" x14ac:dyDescent="0.25">
      <c r="B31" s="3" t="s">
        <v>19</v>
      </c>
      <c r="C31" s="17" t="s">
        <v>348</v>
      </c>
      <c r="D31" s="17" t="str">
        <f t="shared" si="5"/>
        <v>MCG_RAOFA_USD</v>
      </c>
      <c r="E31" s="54">
        <v>0</v>
      </c>
      <c r="F31" s="54">
        <v>0</v>
      </c>
      <c r="G31" s="98">
        <v>0</v>
      </c>
      <c r="H31" s="98">
        <v>0</v>
      </c>
      <c r="I31" s="98">
        <v>0</v>
      </c>
      <c r="J31" s="98">
        <v>0</v>
      </c>
      <c r="K31" s="98">
        <v>0</v>
      </c>
      <c r="L31" s="98">
        <v>0</v>
      </c>
      <c r="M31" s="98">
        <v>0</v>
      </c>
      <c r="N31" s="98">
        <v>0</v>
      </c>
      <c r="O31" s="98">
        <v>0</v>
      </c>
      <c r="P31" s="98">
        <v>0</v>
      </c>
      <c r="Q31" s="98">
        <v>0</v>
      </c>
      <c r="R31" s="98">
        <v>0</v>
      </c>
      <c r="S31" s="98">
        <v>0</v>
      </c>
      <c r="T31" s="98">
        <v>0</v>
      </c>
      <c r="U31" s="98">
        <v>0</v>
      </c>
      <c r="V31" s="98">
        <v>0</v>
      </c>
      <c r="W31" s="98">
        <v>0</v>
      </c>
      <c r="X31" s="98">
        <v>0</v>
      </c>
      <c r="Y31" s="98">
        <v>0</v>
      </c>
      <c r="Z31" s="98">
        <v>0</v>
      </c>
      <c r="AA31" s="98">
        <v>0</v>
      </c>
      <c r="AB31" s="98">
        <v>0</v>
      </c>
      <c r="AC31" s="98">
        <v>0</v>
      </c>
      <c r="AD31" s="98">
        <v>0</v>
      </c>
      <c r="AE31" s="98">
        <v>0</v>
      </c>
      <c r="AF31" s="98">
        <v>0</v>
      </c>
      <c r="AG31" s="98">
        <v>0</v>
      </c>
      <c r="AH31" s="98">
        <v>0</v>
      </c>
      <c r="AI31" s="98">
        <v>0</v>
      </c>
      <c r="AJ31" s="98">
        <v>0</v>
      </c>
      <c r="AK31" s="98">
        <v>0</v>
      </c>
      <c r="AL31" s="98">
        <v>0</v>
      </c>
      <c r="AM31" s="98">
        <v>0</v>
      </c>
      <c r="AN31" s="98">
        <v>0</v>
      </c>
      <c r="AO31" s="98">
        <v>0</v>
      </c>
      <c r="AP31" s="98">
        <v>0</v>
      </c>
      <c r="AQ31" s="98">
        <v>0</v>
      </c>
      <c r="AR31" s="98">
        <v>0</v>
      </c>
      <c r="AS31" s="98">
        <v>0</v>
      </c>
      <c r="AT31" s="98">
        <v>0</v>
      </c>
      <c r="AU31" s="98">
        <v>0</v>
      </c>
      <c r="AV31" s="98">
        <v>0</v>
      </c>
      <c r="AW31" s="98">
        <v>0</v>
      </c>
      <c r="AX31" s="98">
        <v>0</v>
      </c>
      <c r="AY31" s="98">
        <v>0</v>
      </c>
      <c r="AZ31" s="98">
        <v>0</v>
      </c>
      <c r="BA31" s="98">
        <v>0</v>
      </c>
      <c r="BB31" s="98">
        <v>0</v>
      </c>
      <c r="BC31" s="98">
        <v>0</v>
      </c>
      <c r="BD31" s="98">
        <v>0</v>
      </c>
      <c r="BE31" s="98">
        <v>0</v>
      </c>
      <c r="BF31" s="98">
        <v>0</v>
      </c>
      <c r="BG31" s="98">
        <v>0</v>
      </c>
      <c r="BH31" s="98">
        <v>0</v>
      </c>
      <c r="BI31" s="98">
        <v>0</v>
      </c>
      <c r="BJ31" s="98">
        <v>0</v>
      </c>
      <c r="BK31" s="98">
        <v>0</v>
      </c>
      <c r="BL31" s="98">
        <v>0</v>
      </c>
      <c r="BM31" s="98">
        <v>0</v>
      </c>
      <c r="BN31" s="98">
        <v>0</v>
      </c>
      <c r="BO31" s="98">
        <v>0</v>
      </c>
      <c r="BP31" s="98">
        <v>0</v>
      </c>
      <c r="BQ31" s="98">
        <v>0</v>
      </c>
      <c r="BR31" s="98">
        <v>0</v>
      </c>
      <c r="BS31" s="98">
        <v>0</v>
      </c>
      <c r="BT31" s="98">
        <v>0</v>
      </c>
      <c r="BU31" s="98">
        <v>0</v>
      </c>
      <c r="BV31" s="98">
        <v>0</v>
      </c>
      <c r="BW31" s="98">
        <v>0</v>
      </c>
      <c r="BX31" s="98">
        <v>0</v>
      </c>
      <c r="BY31" s="98">
        <v>0</v>
      </c>
      <c r="BZ31" s="98">
        <v>0</v>
      </c>
      <c r="CA31" s="98">
        <v>0</v>
      </c>
      <c r="CB31" s="98">
        <v>0</v>
      </c>
      <c r="CC31" s="98">
        <v>0</v>
      </c>
      <c r="CD31" s="98">
        <v>0</v>
      </c>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54"/>
      <c r="DX31" s="98"/>
      <c r="DY31" s="98"/>
      <c r="DZ31" s="98"/>
      <c r="EA31" s="117"/>
      <c r="EB31" s="117"/>
      <c r="EC31" s="117"/>
      <c r="ED31" s="117"/>
      <c r="EE31" s="54"/>
      <c r="EF31" s="54"/>
      <c r="EG31" s="54"/>
      <c r="EH31" s="54"/>
      <c r="EI31" s="54"/>
      <c r="EJ31" s="54"/>
      <c r="EK31" s="54"/>
      <c r="EL31" s="54"/>
      <c r="EM31" s="54"/>
      <c r="EN31" s="54"/>
      <c r="EO31" s="54"/>
      <c r="EP31" s="54"/>
      <c r="EQ31" s="54"/>
      <c r="ER31" s="54"/>
      <c r="ES31" s="54"/>
      <c r="ET31" s="54"/>
      <c r="EU31" s="54"/>
      <c r="EV31" s="54"/>
      <c r="EW31" s="54"/>
      <c r="EX31" s="54"/>
      <c r="EY31" s="54"/>
      <c r="EZ31" s="54"/>
      <c r="FA31" s="54"/>
      <c r="FB31" s="54"/>
      <c r="FC31" s="54"/>
      <c r="FD31" s="54"/>
      <c r="FE31" s="54"/>
      <c r="HX31" s="45">
        <v>30</v>
      </c>
    </row>
    <row r="32" spans="2:232" ht="15" customHeight="1" x14ac:dyDescent="0.25">
      <c r="B32" s="56" t="s">
        <v>270</v>
      </c>
      <c r="C32" s="17" t="s">
        <v>349</v>
      </c>
      <c r="D32" s="17" t="str">
        <f t="shared" si="5"/>
        <v>MCG_RAOFAS_USD</v>
      </c>
      <c r="E32" s="54">
        <v>0</v>
      </c>
      <c r="F32" s="54">
        <v>0</v>
      </c>
      <c r="G32" s="98">
        <v>0</v>
      </c>
      <c r="H32" s="98">
        <v>0</v>
      </c>
      <c r="I32" s="98">
        <v>0</v>
      </c>
      <c r="J32" s="98">
        <v>0</v>
      </c>
      <c r="K32" s="98">
        <v>0</v>
      </c>
      <c r="L32" s="98">
        <v>0</v>
      </c>
      <c r="M32" s="98">
        <v>0</v>
      </c>
      <c r="N32" s="98">
        <v>0</v>
      </c>
      <c r="O32" s="98">
        <v>0</v>
      </c>
      <c r="P32" s="98">
        <v>0</v>
      </c>
      <c r="Q32" s="98">
        <v>0</v>
      </c>
      <c r="R32" s="98">
        <v>0</v>
      </c>
      <c r="S32" s="98">
        <v>0</v>
      </c>
      <c r="T32" s="98">
        <v>0</v>
      </c>
      <c r="U32" s="98">
        <v>0</v>
      </c>
      <c r="V32" s="98">
        <v>0</v>
      </c>
      <c r="W32" s="98">
        <v>0</v>
      </c>
      <c r="X32" s="98">
        <v>0</v>
      </c>
      <c r="Y32" s="98">
        <v>0</v>
      </c>
      <c r="Z32" s="98">
        <v>0</v>
      </c>
      <c r="AA32" s="98">
        <v>0</v>
      </c>
      <c r="AB32" s="98">
        <v>0</v>
      </c>
      <c r="AC32" s="98">
        <v>0</v>
      </c>
      <c r="AD32" s="98">
        <v>0</v>
      </c>
      <c r="AE32" s="98">
        <v>0</v>
      </c>
      <c r="AF32" s="98">
        <v>0</v>
      </c>
      <c r="AG32" s="98">
        <v>0</v>
      </c>
      <c r="AH32" s="98">
        <v>0</v>
      </c>
      <c r="AI32" s="98">
        <v>0</v>
      </c>
      <c r="AJ32" s="98">
        <v>0</v>
      </c>
      <c r="AK32" s="98">
        <v>0</v>
      </c>
      <c r="AL32" s="98">
        <v>0</v>
      </c>
      <c r="AM32" s="98">
        <v>0</v>
      </c>
      <c r="AN32" s="98">
        <v>0</v>
      </c>
      <c r="AO32" s="98">
        <v>0</v>
      </c>
      <c r="AP32" s="98">
        <v>0</v>
      </c>
      <c r="AQ32" s="98">
        <v>0</v>
      </c>
      <c r="AR32" s="98">
        <v>0</v>
      </c>
      <c r="AS32" s="98">
        <v>0</v>
      </c>
      <c r="AT32" s="98">
        <v>0</v>
      </c>
      <c r="AU32" s="98">
        <v>0</v>
      </c>
      <c r="AV32" s="98">
        <v>0</v>
      </c>
      <c r="AW32" s="98">
        <v>0</v>
      </c>
      <c r="AX32" s="98">
        <v>0</v>
      </c>
      <c r="AY32" s="98">
        <v>0</v>
      </c>
      <c r="AZ32" s="98">
        <v>0</v>
      </c>
      <c r="BA32" s="98">
        <v>0</v>
      </c>
      <c r="BB32" s="98">
        <v>0</v>
      </c>
      <c r="BC32" s="98">
        <v>0</v>
      </c>
      <c r="BD32" s="98">
        <v>0</v>
      </c>
      <c r="BE32" s="98">
        <v>0</v>
      </c>
      <c r="BF32" s="98">
        <v>0</v>
      </c>
      <c r="BG32" s="98">
        <v>0</v>
      </c>
      <c r="BH32" s="98">
        <v>0</v>
      </c>
      <c r="BI32" s="98">
        <v>0</v>
      </c>
      <c r="BJ32" s="98">
        <v>0</v>
      </c>
      <c r="BK32" s="98">
        <v>0</v>
      </c>
      <c r="BL32" s="98">
        <v>0</v>
      </c>
      <c r="BM32" s="98">
        <v>0</v>
      </c>
      <c r="BN32" s="98">
        <v>0</v>
      </c>
      <c r="BO32" s="98">
        <v>0</v>
      </c>
      <c r="BP32" s="98">
        <v>0</v>
      </c>
      <c r="BQ32" s="98">
        <v>0</v>
      </c>
      <c r="BR32" s="98">
        <v>0</v>
      </c>
      <c r="BS32" s="98">
        <v>0</v>
      </c>
      <c r="BT32" s="98">
        <v>0</v>
      </c>
      <c r="BU32" s="98">
        <v>0</v>
      </c>
      <c r="BV32" s="98">
        <v>0</v>
      </c>
      <c r="BW32" s="98">
        <v>0</v>
      </c>
      <c r="BX32" s="98">
        <v>0</v>
      </c>
      <c r="BY32" s="98">
        <v>0</v>
      </c>
      <c r="BZ32" s="98">
        <v>0</v>
      </c>
      <c r="CA32" s="98">
        <v>0</v>
      </c>
      <c r="CB32" s="98">
        <v>0</v>
      </c>
      <c r="CC32" s="98">
        <v>0</v>
      </c>
      <c r="CD32" s="98">
        <v>0</v>
      </c>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54"/>
      <c r="DX32" s="98"/>
      <c r="DY32" s="98"/>
      <c r="DZ32" s="98"/>
      <c r="EA32" s="117"/>
      <c r="EB32" s="117"/>
      <c r="EC32" s="117"/>
      <c r="ED32" s="117"/>
      <c r="EE32" s="54"/>
      <c r="EF32" s="54"/>
      <c r="EG32" s="54"/>
      <c r="EH32" s="54"/>
      <c r="EI32" s="54"/>
      <c r="EJ32" s="54"/>
      <c r="EK32" s="54"/>
      <c r="EL32" s="54"/>
      <c r="EM32" s="54"/>
      <c r="EN32" s="54"/>
      <c r="EO32" s="54"/>
      <c r="EP32" s="54"/>
      <c r="EQ32" s="54"/>
      <c r="ER32" s="54"/>
      <c r="ES32" s="54"/>
      <c r="ET32" s="54"/>
      <c r="EU32" s="54"/>
      <c r="EV32" s="54"/>
      <c r="EW32" s="54"/>
      <c r="EX32" s="54"/>
      <c r="EY32" s="54"/>
      <c r="EZ32" s="54"/>
      <c r="FA32" s="54"/>
      <c r="FB32" s="54"/>
      <c r="FC32" s="54"/>
      <c r="FD32" s="54"/>
      <c r="FE32" s="54"/>
      <c r="HX32" s="45">
        <v>31</v>
      </c>
    </row>
    <row r="33" spans="2:232" ht="15" customHeight="1" x14ac:dyDescent="0.25">
      <c r="B33" s="56" t="s">
        <v>271</v>
      </c>
      <c r="C33" s="17" t="s">
        <v>350</v>
      </c>
      <c r="D33" s="17" t="str">
        <f t="shared" si="5"/>
        <v>MCG_RAOFAD_USD</v>
      </c>
      <c r="E33" s="54">
        <v>0</v>
      </c>
      <c r="F33" s="54">
        <v>0</v>
      </c>
      <c r="G33" s="98">
        <v>0</v>
      </c>
      <c r="H33" s="98">
        <v>0</v>
      </c>
      <c r="I33" s="98">
        <v>0</v>
      </c>
      <c r="J33" s="98">
        <v>0</v>
      </c>
      <c r="K33" s="98">
        <v>0</v>
      </c>
      <c r="L33" s="98">
        <v>0</v>
      </c>
      <c r="M33" s="98">
        <v>0</v>
      </c>
      <c r="N33" s="98">
        <v>0</v>
      </c>
      <c r="O33" s="98">
        <v>0</v>
      </c>
      <c r="P33" s="98">
        <v>0</v>
      </c>
      <c r="Q33" s="98">
        <v>0</v>
      </c>
      <c r="R33" s="98">
        <v>0</v>
      </c>
      <c r="S33" s="98">
        <v>0</v>
      </c>
      <c r="T33" s="98">
        <v>0</v>
      </c>
      <c r="U33" s="98">
        <v>0</v>
      </c>
      <c r="V33" s="98">
        <v>0</v>
      </c>
      <c r="W33" s="98">
        <v>0</v>
      </c>
      <c r="X33" s="98">
        <v>0</v>
      </c>
      <c r="Y33" s="98">
        <v>0</v>
      </c>
      <c r="Z33" s="98">
        <v>0</v>
      </c>
      <c r="AA33" s="98">
        <v>0</v>
      </c>
      <c r="AB33" s="98">
        <v>0</v>
      </c>
      <c r="AC33" s="98">
        <v>0</v>
      </c>
      <c r="AD33" s="98">
        <v>0</v>
      </c>
      <c r="AE33" s="98">
        <v>0</v>
      </c>
      <c r="AF33" s="98">
        <v>0</v>
      </c>
      <c r="AG33" s="98">
        <v>0</v>
      </c>
      <c r="AH33" s="98">
        <v>0</v>
      </c>
      <c r="AI33" s="98">
        <v>0</v>
      </c>
      <c r="AJ33" s="98">
        <v>0</v>
      </c>
      <c r="AK33" s="98">
        <v>0</v>
      </c>
      <c r="AL33" s="98">
        <v>0</v>
      </c>
      <c r="AM33" s="98">
        <v>0</v>
      </c>
      <c r="AN33" s="98">
        <v>0</v>
      </c>
      <c r="AO33" s="98">
        <v>0</v>
      </c>
      <c r="AP33" s="98">
        <v>0</v>
      </c>
      <c r="AQ33" s="98">
        <v>0</v>
      </c>
      <c r="AR33" s="98">
        <v>0</v>
      </c>
      <c r="AS33" s="98">
        <v>0</v>
      </c>
      <c r="AT33" s="98">
        <v>0</v>
      </c>
      <c r="AU33" s="98">
        <v>0</v>
      </c>
      <c r="AV33" s="98">
        <v>0</v>
      </c>
      <c r="AW33" s="98">
        <v>0</v>
      </c>
      <c r="AX33" s="98">
        <v>0</v>
      </c>
      <c r="AY33" s="98">
        <v>0</v>
      </c>
      <c r="AZ33" s="98">
        <v>0</v>
      </c>
      <c r="BA33" s="98">
        <v>0</v>
      </c>
      <c r="BB33" s="98">
        <v>0</v>
      </c>
      <c r="BC33" s="98">
        <v>0</v>
      </c>
      <c r="BD33" s="98">
        <v>0</v>
      </c>
      <c r="BE33" s="98">
        <v>0</v>
      </c>
      <c r="BF33" s="98">
        <v>0</v>
      </c>
      <c r="BG33" s="98">
        <v>0</v>
      </c>
      <c r="BH33" s="98">
        <v>0</v>
      </c>
      <c r="BI33" s="98">
        <v>0</v>
      </c>
      <c r="BJ33" s="98">
        <v>0</v>
      </c>
      <c r="BK33" s="98">
        <v>0</v>
      </c>
      <c r="BL33" s="98">
        <v>0</v>
      </c>
      <c r="BM33" s="98">
        <v>0</v>
      </c>
      <c r="BN33" s="98">
        <v>0</v>
      </c>
      <c r="BO33" s="98">
        <v>0</v>
      </c>
      <c r="BP33" s="98">
        <v>0</v>
      </c>
      <c r="BQ33" s="98">
        <v>0</v>
      </c>
      <c r="BR33" s="98">
        <v>0</v>
      </c>
      <c r="BS33" s="98">
        <v>0</v>
      </c>
      <c r="BT33" s="98">
        <v>0</v>
      </c>
      <c r="BU33" s="98">
        <v>0</v>
      </c>
      <c r="BV33" s="98">
        <v>0</v>
      </c>
      <c r="BW33" s="98">
        <v>0</v>
      </c>
      <c r="BX33" s="98">
        <v>0</v>
      </c>
      <c r="BY33" s="98">
        <v>0</v>
      </c>
      <c r="BZ33" s="98">
        <v>0</v>
      </c>
      <c r="CA33" s="98">
        <v>0</v>
      </c>
      <c r="CB33" s="98">
        <v>0</v>
      </c>
      <c r="CC33" s="98">
        <v>0</v>
      </c>
      <c r="CD33" s="98">
        <v>0</v>
      </c>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54"/>
      <c r="DX33" s="98"/>
      <c r="DY33" s="98"/>
      <c r="DZ33" s="98"/>
      <c r="EA33" s="117"/>
      <c r="EB33" s="117"/>
      <c r="EC33" s="117"/>
      <c r="ED33" s="117"/>
      <c r="EE33" s="54"/>
      <c r="EF33" s="54"/>
      <c r="EG33" s="54"/>
      <c r="EH33" s="54"/>
      <c r="EI33" s="54"/>
      <c r="EJ33" s="54"/>
      <c r="EK33" s="54"/>
      <c r="EL33" s="54"/>
      <c r="EM33" s="54"/>
      <c r="EN33" s="54"/>
      <c r="EO33" s="54"/>
      <c r="EP33" s="54"/>
      <c r="EQ33" s="54"/>
      <c r="ER33" s="54"/>
      <c r="ES33" s="54"/>
      <c r="ET33" s="54"/>
      <c r="EU33" s="54"/>
      <c r="EV33" s="54"/>
      <c r="EW33" s="54"/>
      <c r="EX33" s="54"/>
      <c r="EY33" s="54"/>
      <c r="EZ33" s="54"/>
      <c r="FA33" s="54"/>
      <c r="FB33" s="54"/>
      <c r="FC33" s="54"/>
      <c r="FD33" s="54"/>
      <c r="FE33" s="54"/>
    </row>
    <row r="34" spans="2:232" ht="15" customHeight="1" x14ac:dyDescent="0.25">
      <c r="B34" s="56" t="s">
        <v>272</v>
      </c>
      <c r="C34" s="17" t="s">
        <v>351</v>
      </c>
      <c r="D34" s="17" t="str">
        <f t="shared" si="5"/>
        <v>MCG_RAOFAL_USD</v>
      </c>
      <c r="E34" s="54">
        <v>0</v>
      </c>
      <c r="F34" s="54">
        <v>0</v>
      </c>
      <c r="G34" s="98">
        <v>0</v>
      </c>
      <c r="H34" s="98">
        <v>0</v>
      </c>
      <c r="I34" s="98">
        <v>0</v>
      </c>
      <c r="J34" s="98">
        <v>0</v>
      </c>
      <c r="K34" s="98">
        <v>0</v>
      </c>
      <c r="L34" s="98">
        <v>0</v>
      </c>
      <c r="M34" s="98">
        <v>0</v>
      </c>
      <c r="N34" s="98">
        <v>0</v>
      </c>
      <c r="O34" s="98">
        <v>0</v>
      </c>
      <c r="P34" s="98">
        <v>0</v>
      </c>
      <c r="Q34" s="98">
        <v>0</v>
      </c>
      <c r="R34" s="98">
        <v>0</v>
      </c>
      <c r="S34" s="98">
        <v>0</v>
      </c>
      <c r="T34" s="98">
        <v>0</v>
      </c>
      <c r="U34" s="98">
        <v>0</v>
      </c>
      <c r="V34" s="98">
        <v>0</v>
      </c>
      <c r="W34" s="98">
        <v>0</v>
      </c>
      <c r="X34" s="98">
        <v>0</v>
      </c>
      <c r="Y34" s="98">
        <v>0</v>
      </c>
      <c r="Z34" s="98">
        <v>0</v>
      </c>
      <c r="AA34" s="98">
        <v>0</v>
      </c>
      <c r="AB34" s="98">
        <v>0</v>
      </c>
      <c r="AC34" s="98">
        <v>0</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c r="BO34" s="98">
        <v>0</v>
      </c>
      <c r="BP34" s="98">
        <v>0</v>
      </c>
      <c r="BQ34" s="98">
        <v>0</v>
      </c>
      <c r="BR34" s="98">
        <v>0</v>
      </c>
      <c r="BS34" s="98">
        <v>0</v>
      </c>
      <c r="BT34" s="98">
        <v>0</v>
      </c>
      <c r="BU34" s="98">
        <v>0</v>
      </c>
      <c r="BV34" s="98">
        <v>0</v>
      </c>
      <c r="BW34" s="98">
        <v>0</v>
      </c>
      <c r="BX34" s="98">
        <v>0</v>
      </c>
      <c r="BY34" s="98">
        <v>0</v>
      </c>
      <c r="BZ34" s="98">
        <v>0</v>
      </c>
      <c r="CA34" s="98">
        <v>0</v>
      </c>
      <c r="CB34" s="98">
        <v>0</v>
      </c>
      <c r="CC34" s="98">
        <v>0</v>
      </c>
      <c r="CD34" s="98">
        <v>0</v>
      </c>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t="s">
        <v>658</v>
      </c>
      <c r="DQ34" s="98"/>
      <c r="DR34" s="98"/>
      <c r="DS34" s="98"/>
      <c r="DT34" s="98"/>
      <c r="DU34" s="98"/>
      <c r="DV34" s="98"/>
      <c r="DW34" s="54"/>
      <c r="DX34" s="98"/>
      <c r="DY34" s="98"/>
      <c r="DZ34" s="98"/>
      <c r="EA34" s="117"/>
      <c r="EB34" s="117"/>
      <c r="EC34" s="117"/>
      <c r="ED34" s="117"/>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row>
    <row r="35" spans="2:232" ht="15" customHeight="1" x14ac:dyDescent="0.25">
      <c r="B35" s="57" t="s">
        <v>273</v>
      </c>
      <c r="C35" s="17" t="s">
        <v>352</v>
      </c>
      <c r="D35" s="17" t="str">
        <f t="shared" si="5"/>
        <v>MCG_RAOFAF_USD</v>
      </c>
      <c r="E35" s="54">
        <v>0</v>
      </c>
      <c r="F35" s="54">
        <v>0</v>
      </c>
      <c r="G35" s="98">
        <v>0</v>
      </c>
      <c r="H35" s="98">
        <v>0</v>
      </c>
      <c r="I35" s="98">
        <v>0</v>
      </c>
      <c r="J35" s="98">
        <v>0</v>
      </c>
      <c r="K35" s="98">
        <v>0</v>
      </c>
      <c r="L35" s="98">
        <v>0</v>
      </c>
      <c r="M35" s="98">
        <v>0</v>
      </c>
      <c r="N35" s="98">
        <v>0</v>
      </c>
      <c r="O35" s="98">
        <v>0</v>
      </c>
      <c r="P35" s="98">
        <v>0</v>
      </c>
      <c r="Q35" s="98">
        <v>0</v>
      </c>
      <c r="R35" s="98">
        <v>0</v>
      </c>
      <c r="S35" s="98">
        <v>0</v>
      </c>
      <c r="T35" s="98">
        <v>0</v>
      </c>
      <c r="U35" s="98">
        <v>0</v>
      </c>
      <c r="V35" s="98">
        <v>0</v>
      </c>
      <c r="W35" s="98">
        <v>0</v>
      </c>
      <c r="X35" s="98">
        <v>0</v>
      </c>
      <c r="Y35" s="98">
        <v>0</v>
      </c>
      <c r="Z35" s="98">
        <v>0</v>
      </c>
      <c r="AA35" s="98">
        <v>0</v>
      </c>
      <c r="AB35" s="98">
        <v>0</v>
      </c>
      <c r="AC35" s="98">
        <v>0</v>
      </c>
      <c r="AD35" s="98">
        <v>0</v>
      </c>
      <c r="AE35" s="98">
        <v>0</v>
      </c>
      <c r="AF35" s="98">
        <v>0</v>
      </c>
      <c r="AG35" s="98">
        <v>0</v>
      </c>
      <c r="AH35" s="98">
        <v>0</v>
      </c>
      <c r="AI35" s="98">
        <v>0</v>
      </c>
      <c r="AJ35" s="98">
        <v>0</v>
      </c>
      <c r="AK35" s="98">
        <v>0</v>
      </c>
      <c r="AL35" s="98">
        <v>0</v>
      </c>
      <c r="AM35" s="98">
        <v>0</v>
      </c>
      <c r="AN35" s="98">
        <v>0</v>
      </c>
      <c r="AO35" s="98">
        <v>0</v>
      </c>
      <c r="AP35" s="98">
        <v>0</v>
      </c>
      <c r="AQ35" s="98">
        <v>0</v>
      </c>
      <c r="AR35" s="98">
        <v>0</v>
      </c>
      <c r="AS35" s="98">
        <v>0</v>
      </c>
      <c r="AT35" s="98">
        <v>0</v>
      </c>
      <c r="AU35" s="98">
        <v>0</v>
      </c>
      <c r="AV35" s="98">
        <v>0</v>
      </c>
      <c r="AW35" s="98">
        <v>0</v>
      </c>
      <c r="AX35" s="98">
        <v>0</v>
      </c>
      <c r="AY35" s="98">
        <v>0</v>
      </c>
      <c r="AZ35" s="98">
        <v>0</v>
      </c>
      <c r="BA35" s="98">
        <v>0</v>
      </c>
      <c r="BB35" s="98">
        <v>0</v>
      </c>
      <c r="BC35" s="98">
        <v>0</v>
      </c>
      <c r="BD35" s="98">
        <v>0</v>
      </c>
      <c r="BE35" s="98">
        <v>0</v>
      </c>
      <c r="BF35" s="98">
        <v>0</v>
      </c>
      <c r="BG35" s="98">
        <v>0</v>
      </c>
      <c r="BH35" s="98">
        <v>0</v>
      </c>
      <c r="BI35" s="98">
        <v>0</v>
      </c>
      <c r="BJ35" s="98">
        <v>0</v>
      </c>
      <c r="BK35" s="98">
        <v>0</v>
      </c>
      <c r="BL35" s="98">
        <v>0</v>
      </c>
      <c r="BM35" s="98">
        <v>0</v>
      </c>
      <c r="BN35" s="98">
        <v>0</v>
      </c>
      <c r="BO35" s="98">
        <v>0</v>
      </c>
      <c r="BP35" s="98">
        <v>0</v>
      </c>
      <c r="BQ35" s="98">
        <v>0</v>
      </c>
      <c r="BR35" s="98">
        <v>0</v>
      </c>
      <c r="BS35" s="98">
        <v>0</v>
      </c>
      <c r="BT35" s="98">
        <v>0</v>
      </c>
      <c r="BU35" s="98">
        <v>0</v>
      </c>
      <c r="BV35" s="98">
        <v>0</v>
      </c>
      <c r="BW35" s="98">
        <v>0</v>
      </c>
      <c r="BX35" s="98">
        <v>0</v>
      </c>
      <c r="BY35" s="98">
        <v>0</v>
      </c>
      <c r="BZ35" s="98">
        <v>0</v>
      </c>
      <c r="CA35" s="98">
        <v>0</v>
      </c>
      <c r="CB35" s="98">
        <v>0</v>
      </c>
      <c r="CC35" s="98">
        <v>0</v>
      </c>
      <c r="CD35" s="98">
        <v>0</v>
      </c>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54"/>
      <c r="DX35" s="54"/>
      <c r="DY35" s="54"/>
      <c r="DZ35" s="54"/>
      <c r="EA35" s="117"/>
      <c r="EB35" s="117"/>
      <c r="EC35" s="117"/>
      <c r="ED35" s="117"/>
      <c r="EE35" s="54"/>
      <c r="EF35" s="54"/>
      <c r="EG35" s="54"/>
      <c r="EH35" s="54"/>
      <c r="EI35" s="54"/>
      <c r="EJ35" s="54"/>
      <c r="EK35" s="54"/>
      <c r="EL35" s="54"/>
      <c r="EM35" s="54"/>
      <c r="EN35" s="54"/>
      <c r="EO35" s="54"/>
      <c r="EP35" s="54"/>
      <c r="EQ35" s="54"/>
      <c r="ER35" s="54"/>
      <c r="ES35" s="54"/>
      <c r="ET35" s="54"/>
      <c r="EU35" s="54"/>
      <c r="EV35" s="54"/>
      <c r="EW35" s="54"/>
      <c r="EX35" s="54"/>
      <c r="EY35" s="54"/>
      <c r="EZ35" s="54"/>
      <c r="FA35" s="54"/>
      <c r="FB35" s="54"/>
      <c r="FC35" s="54"/>
      <c r="FD35" s="54"/>
      <c r="FE35" s="54"/>
      <c r="HX35" s="47" t="s">
        <v>20</v>
      </c>
    </row>
    <row r="36" spans="2:232" ht="15" customHeight="1" x14ac:dyDescent="0.25">
      <c r="B36" s="56" t="s">
        <v>274</v>
      </c>
      <c r="C36" s="17" t="s">
        <v>353</v>
      </c>
      <c r="D36" s="17" t="str">
        <f t="shared" si="5"/>
        <v>MCG_RAOFAG_USD</v>
      </c>
      <c r="E36" s="54">
        <v>0</v>
      </c>
      <c r="F36" s="54">
        <v>0</v>
      </c>
      <c r="G36" s="98">
        <v>0</v>
      </c>
      <c r="H36" s="98">
        <v>0</v>
      </c>
      <c r="I36" s="98">
        <v>0</v>
      </c>
      <c r="J36" s="98">
        <v>0</v>
      </c>
      <c r="K36" s="98">
        <v>0</v>
      </c>
      <c r="L36" s="98">
        <v>0</v>
      </c>
      <c r="M36" s="98">
        <v>0</v>
      </c>
      <c r="N36" s="98">
        <v>0</v>
      </c>
      <c r="O36" s="98">
        <v>0</v>
      </c>
      <c r="P36" s="98">
        <v>0</v>
      </c>
      <c r="Q36" s="98">
        <v>0</v>
      </c>
      <c r="R36" s="98">
        <v>0</v>
      </c>
      <c r="S36" s="98">
        <v>0</v>
      </c>
      <c r="T36" s="98">
        <v>0</v>
      </c>
      <c r="U36" s="98">
        <v>0</v>
      </c>
      <c r="V36" s="98">
        <v>0</v>
      </c>
      <c r="W36" s="98">
        <v>0</v>
      </c>
      <c r="X36" s="98">
        <v>0</v>
      </c>
      <c r="Y36" s="98">
        <v>0</v>
      </c>
      <c r="Z36" s="98">
        <v>0</v>
      </c>
      <c r="AA36" s="98">
        <v>0</v>
      </c>
      <c r="AB36" s="98">
        <v>0</v>
      </c>
      <c r="AC36" s="98">
        <v>0</v>
      </c>
      <c r="AD36" s="98">
        <v>0</v>
      </c>
      <c r="AE36" s="98">
        <v>0</v>
      </c>
      <c r="AF36" s="98">
        <v>0</v>
      </c>
      <c r="AG36" s="98">
        <v>0</v>
      </c>
      <c r="AH36" s="98">
        <v>0</v>
      </c>
      <c r="AI36" s="98">
        <v>0</v>
      </c>
      <c r="AJ36" s="98">
        <v>0</v>
      </c>
      <c r="AK36" s="98">
        <v>0</v>
      </c>
      <c r="AL36" s="98">
        <v>0</v>
      </c>
      <c r="AM36" s="98">
        <v>0</v>
      </c>
      <c r="AN36" s="98">
        <v>0</v>
      </c>
      <c r="AO36" s="98">
        <v>0</v>
      </c>
      <c r="AP36" s="98">
        <v>0</v>
      </c>
      <c r="AQ36" s="98">
        <v>0</v>
      </c>
      <c r="AR36" s="98">
        <v>0</v>
      </c>
      <c r="AS36" s="98">
        <v>0</v>
      </c>
      <c r="AT36" s="98">
        <v>0</v>
      </c>
      <c r="AU36" s="98">
        <v>0</v>
      </c>
      <c r="AV36" s="98">
        <v>0</v>
      </c>
      <c r="AW36" s="98">
        <v>0</v>
      </c>
      <c r="AX36" s="98">
        <v>0</v>
      </c>
      <c r="AY36" s="98">
        <v>0</v>
      </c>
      <c r="AZ36" s="98">
        <v>0</v>
      </c>
      <c r="BA36" s="98">
        <v>0</v>
      </c>
      <c r="BB36" s="98">
        <v>0</v>
      </c>
      <c r="BC36" s="98">
        <v>0</v>
      </c>
      <c r="BD36" s="98">
        <v>0</v>
      </c>
      <c r="BE36" s="98">
        <v>0</v>
      </c>
      <c r="BF36" s="98">
        <v>0</v>
      </c>
      <c r="BG36" s="98">
        <v>0</v>
      </c>
      <c r="BH36" s="98">
        <v>0</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c r="CA36" s="98">
        <v>0</v>
      </c>
      <c r="CB36" s="98">
        <v>0</v>
      </c>
      <c r="CC36" s="98">
        <v>0</v>
      </c>
      <c r="CD36" s="98">
        <v>0</v>
      </c>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54"/>
      <c r="DX36" s="54"/>
      <c r="DY36" s="54"/>
      <c r="DZ36" s="54"/>
      <c r="EA36" s="117"/>
      <c r="EB36" s="117"/>
      <c r="EC36" s="117"/>
      <c r="ED36" s="117"/>
      <c r="EE36" s="54"/>
      <c r="EF36" s="54"/>
      <c r="EG36" s="54"/>
      <c r="EH36" s="54"/>
      <c r="EI36" s="54"/>
      <c r="EJ36" s="54"/>
      <c r="EK36" s="54"/>
      <c r="EL36" s="54"/>
      <c r="EM36" s="54"/>
      <c r="EN36" s="54"/>
      <c r="EO36" s="54"/>
      <c r="EP36" s="54"/>
      <c r="EQ36" s="54"/>
      <c r="ER36" s="54"/>
      <c r="ES36" s="54"/>
      <c r="ET36" s="54"/>
      <c r="EU36" s="54"/>
      <c r="EV36" s="54"/>
      <c r="EW36" s="54"/>
      <c r="EX36" s="54"/>
      <c r="EY36" s="54"/>
      <c r="EZ36" s="54"/>
      <c r="FA36" s="54"/>
      <c r="FB36" s="54"/>
      <c r="FC36" s="54"/>
      <c r="FD36" s="54"/>
      <c r="FE36" s="54"/>
      <c r="HX36" s="47" t="s">
        <v>21</v>
      </c>
    </row>
    <row r="37" spans="2:232" ht="15" customHeight="1" x14ac:dyDescent="0.25">
      <c r="B37" s="56" t="s">
        <v>269</v>
      </c>
      <c r="C37" s="17" t="s">
        <v>354</v>
      </c>
      <c r="D37" s="17" t="str">
        <f t="shared" si="5"/>
        <v>MCG_RAOFAO_USD</v>
      </c>
      <c r="E37" s="54">
        <v>0</v>
      </c>
      <c r="F37" s="54">
        <v>0</v>
      </c>
      <c r="G37" s="98">
        <v>0</v>
      </c>
      <c r="H37" s="111">
        <v>0</v>
      </c>
      <c r="I37" s="111">
        <v>0</v>
      </c>
      <c r="J37" s="111">
        <v>0</v>
      </c>
      <c r="K37" s="111">
        <v>0</v>
      </c>
      <c r="L37" s="111">
        <v>0</v>
      </c>
      <c r="M37" s="98">
        <v>0</v>
      </c>
      <c r="N37" s="111">
        <v>0</v>
      </c>
      <c r="O37" s="111">
        <v>0</v>
      </c>
      <c r="P37" s="111">
        <v>0</v>
      </c>
      <c r="Q37" s="111">
        <v>0</v>
      </c>
      <c r="R37" s="111">
        <v>0</v>
      </c>
      <c r="S37" s="111">
        <v>0</v>
      </c>
      <c r="T37" s="111">
        <v>0</v>
      </c>
      <c r="U37" s="111">
        <v>0</v>
      </c>
      <c r="V37" s="111">
        <v>0</v>
      </c>
      <c r="W37" s="98">
        <v>0</v>
      </c>
      <c r="X37" s="98">
        <v>0</v>
      </c>
      <c r="Y37" s="98">
        <v>0</v>
      </c>
      <c r="Z37" s="111">
        <v>0</v>
      </c>
      <c r="AA37" s="111">
        <v>0</v>
      </c>
      <c r="AB37" s="111">
        <v>0</v>
      </c>
      <c r="AC37" s="111">
        <v>0</v>
      </c>
      <c r="AD37" s="111">
        <v>0</v>
      </c>
      <c r="AE37" s="98">
        <v>0</v>
      </c>
      <c r="AF37" s="111">
        <v>0</v>
      </c>
      <c r="AG37" s="111">
        <v>0</v>
      </c>
      <c r="AH37" s="111">
        <v>0</v>
      </c>
      <c r="AI37" s="111">
        <v>0</v>
      </c>
      <c r="AJ37" s="111">
        <v>0</v>
      </c>
      <c r="AK37" s="111">
        <v>0</v>
      </c>
      <c r="AL37" s="111">
        <v>0</v>
      </c>
      <c r="AM37" s="111">
        <v>0</v>
      </c>
      <c r="AN37" s="111">
        <v>0</v>
      </c>
      <c r="AO37" s="111">
        <v>0</v>
      </c>
      <c r="AP37" s="111">
        <v>0</v>
      </c>
      <c r="AQ37" s="111">
        <v>0</v>
      </c>
      <c r="AR37" s="111">
        <v>0</v>
      </c>
      <c r="AS37" s="111">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55"/>
      <c r="DX37" s="55"/>
      <c r="DY37" s="55"/>
      <c r="DZ37" s="55"/>
      <c r="EA37" s="117"/>
      <c r="EB37" s="117"/>
      <c r="EC37" s="117"/>
      <c r="ED37" s="117"/>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HX37" s="47" t="s">
        <v>22</v>
      </c>
    </row>
    <row r="38" spans="2:232" x14ac:dyDescent="0.25">
      <c r="E38"/>
      <c r="F38"/>
      <c r="G38"/>
      <c r="W38"/>
      <c r="X38"/>
      <c r="Y38"/>
      <c r="EA38"/>
      <c r="EB38"/>
      <c r="EC38"/>
      <c r="HX38" s="47" t="s">
        <v>23</v>
      </c>
    </row>
    <row r="39" spans="2:232" ht="15" x14ac:dyDescent="0.25">
      <c r="B39" s="125" t="s">
        <v>26</v>
      </c>
      <c r="C39" s="125"/>
      <c r="D39" s="125"/>
      <c r="E39" s="125"/>
      <c r="F39" s="125"/>
      <c r="G39" s="125"/>
      <c r="H39" s="4"/>
      <c r="I39" s="4"/>
      <c r="W39" s="1"/>
      <c r="Z39" s="4"/>
      <c r="AA39" s="4"/>
      <c r="EA39" s="1"/>
      <c r="HX39" s="47" t="s">
        <v>24</v>
      </c>
    </row>
    <row r="40" spans="2:232" x14ac:dyDescent="0.25">
      <c r="E40"/>
      <c r="F40"/>
      <c r="G40"/>
      <c r="W40"/>
      <c r="X40"/>
      <c r="Y40"/>
      <c r="EA40"/>
      <c r="EB40"/>
      <c r="EC40"/>
      <c r="HX40" s="47" t="s">
        <v>25</v>
      </c>
    </row>
    <row r="41" spans="2:232" ht="17.399999999999999" x14ac:dyDescent="0.25">
      <c r="B41" s="6" t="s">
        <v>27</v>
      </c>
      <c r="C41" s="12"/>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118"/>
      <c r="EB41" s="118"/>
      <c r="EC41" s="118"/>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HV41"/>
    </row>
    <row r="42" spans="2:232" ht="15" customHeight="1" x14ac:dyDescent="0.25">
      <c r="B42" s="59" t="s">
        <v>287</v>
      </c>
      <c r="C42" s="17" t="s">
        <v>355</v>
      </c>
      <c r="D42" s="17" t="str">
        <f>C42&amp;$D$6</f>
        <v>MCG_RAPFALSD_USD</v>
      </c>
      <c r="E42" s="99">
        <v>-18741.8886065271</v>
      </c>
      <c r="F42" s="99">
        <v>-22987.063440181599</v>
      </c>
      <c r="G42" s="99">
        <v>-23826.964575472499</v>
      </c>
      <c r="H42" s="99">
        <v>-23667.903301820999</v>
      </c>
      <c r="I42" s="99">
        <v>-23310.598680776598</v>
      </c>
      <c r="J42" s="99">
        <v>-23181.069306232399</v>
      </c>
      <c r="K42" s="99">
        <v>-22052.801749897</v>
      </c>
      <c r="L42" s="99">
        <v>-22555.728047073699</v>
      </c>
      <c r="M42" s="99">
        <v>-22895.654609429199</v>
      </c>
      <c r="N42" s="99">
        <v>-22515.019360999999</v>
      </c>
      <c r="O42" s="99">
        <v>-20042.969369321901</v>
      </c>
      <c r="P42" s="99">
        <v>-19866.216146829702</v>
      </c>
      <c r="Q42" s="99">
        <v>-22138</v>
      </c>
      <c r="R42" s="99">
        <v>-21666.57</v>
      </c>
      <c r="S42" s="99">
        <v>-26975.7</v>
      </c>
      <c r="T42" s="99">
        <v>-26089.54</v>
      </c>
      <c r="U42" s="99">
        <v>-19451.91</v>
      </c>
      <c r="V42" s="99">
        <v>-19857.669999999998</v>
      </c>
      <c r="W42" s="99">
        <v>-21531.87</v>
      </c>
      <c r="X42" s="99">
        <v>-25017.85</v>
      </c>
      <c r="Y42" s="99">
        <v>-23167.78</v>
      </c>
      <c r="Z42" s="99">
        <v>-22127.8</v>
      </c>
      <c r="AA42" s="99">
        <v>-24714.07</v>
      </c>
      <c r="AB42" s="99">
        <v>-20044.02</v>
      </c>
      <c r="AC42" s="99">
        <v>-20493.88</v>
      </c>
      <c r="AD42" s="99">
        <v>-20660.34</v>
      </c>
      <c r="AE42" s="99">
        <v>-22572.85</v>
      </c>
      <c r="AF42" s="99">
        <v>-21684.25</v>
      </c>
      <c r="AG42" s="99">
        <v>-21752.19</v>
      </c>
      <c r="AH42" s="99">
        <f>AH43+AH44+AH45</f>
        <v>-22057.510000000002</v>
      </c>
      <c r="AI42" s="99">
        <f>AI43+AI44+AI45+0.01</f>
        <v>-21662.370000000003</v>
      </c>
      <c r="AJ42" s="99">
        <f t="shared" ref="AJ42:AS42" si="8">AJ43+AJ44+AJ45</f>
        <v>-21097.540933749806</v>
      </c>
      <c r="AK42" s="99">
        <f t="shared" si="8"/>
        <v>-23276.062801025924</v>
      </c>
      <c r="AL42" s="99">
        <f t="shared" si="8"/>
        <v>-25175.278370760134</v>
      </c>
      <c r="AM42" s="99">
        <f t="shared" si="8"/>
        <v>-24481.893255050196</v>
      </c>
      <c r="AN42" s="99">
        <f t="shared" si="8"/>
        <v>-26003.479488137789</v>
      </c>
      <c r="AO42" s="99">
        <f t="shared" si="8"/>
        <v>-26898.182523781732</v>
      </c>
      <c r="AP42" s="99">
        <f t="shared" si="8"/>
        <v>-26405.694723743563</v>
      </c>
      <c r="AQ42" s="99">
        <f t="shared" si="8"/>
        <v>-24812.896111235379</v>
      </c>
      <c r="AR42" s="99">
        <f t="shared" si="8"/>
        <v>-24765.842611678709</v>
      </c>
      <c r="AS42" s="99">
        <f t="shared" si="8"/>
        <v>-26226.882679029513</v>
      </c>
      <c r="AT42" s="99">
        <v>-24178.938561808856</v>
      </c>
      <c r="AU42" s="99">
        <v>-24683.373709956519</v>
      </c>
      <c r="AV42" s="99">
        <v>-25204.473503663135</v>
      </c>
      <c r="AW42" s="99">
        <v>-27641.91546683554</v>
      </c>
      <c r="AX42" s="99">
        <v>-26248.417137979886</v>
      </c>
      <c r="AY42" s="99">
        <v>-23289.289376592478</v>
      </c>
      <c r="AZ42" s="99">
        <v>-25831.863055573514</v>
      </c>
      <c r="BA42" s="99">
        <v>-27602.556160462023</v>
      </c>
      <c r="BB42" s="99">
        <v>-27171.624862330857</v>
      </c>
      <c r="BC42" s="99">
        <v>-25930.608608460978</v>
      </c>
      <c r="BD42" s="99">
        <v>-24857.192611379629</v>
      </c>
      <c r="BE42" s="99">
        <v>-27737.767769055652</v>
      </c>
      <c r="BF42" s="99">
        <v>-28203.230563728503</v>
      </c>
      <c r="BG42" s="99">
        <v>-28962.622660957994</v>
      </c>
      <c r="BH42" s="99">
        <v>-28782.219228656439</v>
      </c>
      <c r="BI42" s="99">
        <v>-29020.950127648215</v>
      </c>
      <c r="BJ42" s="99">
        <v>-28270.174081689409</v>
      </c>
      <c r="BK42" s="99">
        <v>-33750.351150177885</v>
      </c>
      <c r="BL42" s="99">
        <v>-33487.372530897293</v>
      </c>
      <c r="BM42" s="99">
        <v>-36145.453480392593</v>
      </c>
      <c r="BN42" s="99">
        <v>-37523.176307891656</v>
      </c>
      <c r="BO42" s="99">
        <v>-37375.162991394624</v>
      </c>
      <c r="BP42" s="99">
        <v>-35797.056288962682</v>
      </c>
      <c r="BQ42" s="99">
        <v>-34007.233652745912</v>
      </c>
      <c r="BR42" s="99">
        <v>-33940.126198224702</v>
      </c>
      <c r="BS42" s="99">
        <v>-33885.942652629798</v>
      </c>
      <c r="BT42" s="99">
        <v>-35521.428912052601</v>
      </c>
      <c r="BU42" s="99">
        <v>-37964.755447791897</v>
      </c>
      <c r="BV42" s="99">
        <v>-40855.764483515799</v>
      </c>
      <c r="BW42" s="99">
        <v>-37578.2667753063</v>
      </c>
      <c r="BX42" s="99">
        <v>-38866.162241594298</v>
      </c>
      <c r="BY42" s="99">
        <v>-36469.301931358699</v>
      </c>
      <c r="BZ42" s="99">
        <v>-37556.394605556598</v>
      </c>
      <c r="CA42" s="99">
        <v>-38017.428696407398</v>
      </c>
      <c r="CB42" s="99">
        <v>-37815.504867182899</v>
      </c>
      <c r="CC42" s="99">
        <v>-39213.100372836103</v>
      </c>
      <c r="CD42" s="99">
        <v>-37533.733497490401</v>
      </c>
      <c r="CE42" s="99">
        <v>-33831.012429396302</v>
      </c>
      <c r="CF42" s="99">
        <v>-33318.350966369799</v>
      </c>
      <c r="CG42" s="99">
        <v>-32650.062052976398</v>
      </c>
      <c r="CH42" s="99">
        <v>-28108.201960332</v>
      </c>
      <c r="CI42" s="99">
        <v>-25058.936742498699</v>
      </c>
      <c r="CJ42" s="99">
        <v>-27323.856734052399</v>
      </c>
      <c r="CK42" s="99">
        <v>-27566.815499764001</v>
      </c>
      <c r="CL42" s="99">
        <v>-28432.633697236248</v>
      </c>
      <c r="CM42" s="99">
        <v>-27215.038875307968</v>
      </c>
      <c r="CN42" s="99">
        <v>-29552.9755916053</v>
      </c>
      <c r="CO42" s="99">
        <v>-33053.436616008701</v>
      </c>
      <c r="CP42" s="99">
        <v>-35409.513231480698</v>
      </c>
      <c r="CQ42" s="99">
        <v>-36121.728552696899</v>
      </c>
      <c r="CR42" s="99">
        <v>-37284.445208582598</v>
      </c>
      <c r="CS42" s="99">
        <v>-38147.565245312799</v>
      </c>
      <c r="CT42" s="99">
        <v>-33381.831287904199</v>
      </c>
      <c r="CU42" s="99">
        <v>-30202.9516106095</v>
      </c>
      <c r="CV42" s="99">
        <v>-29968.683136630701</v>
      </c>
      <c r="CW42" s="99">
        <v>-29168.504808622401</v>
      </c>
      <c r="CX42" s="99">
        <v>-28161.239599197299</v>
      </c>
      <c r="CY42" s="99">
        <v>-29581.2036653832</v>
      </c>
      <c r="CZ42" s="99">
        <v>-30561.616527221198</v>
      </c>
      <c r="DA42" s="99">
        <v>-30887.377312479799</v>
      </c>
      <c r="DB42" s="99">
        <v>-33351.510034131199</v>
      </c>
      <c r="DC42" s="99">
        <v>-32395.1655959825</v>
      </c>
      <c r="DD42" s="99">
        <v>-34774.6539246514</v>
      </c>
      <c r="DE42" s="99">
        <v>-33193.536111042398</v>
      </c>
      <c r="DF42" s="99">
        <v>-34377.136989811101</v>
      </c>
      <c r="DG42" s="99">
        <v>-34344.152439882397</v>
      </c>
      <c r="DH42" s="99">
        <v>-34716.052870878346</v>
      </c>
      <c r="DI42" s="99">
        <v>-35389.779868420977</v>
      </c>
      <c r="DJ42" s="99">
        <v>-40721.963709233154</v>
      </c>
      <c r="DK42" s="99">
        <v>-37764.033097452775</v>
      </c>
      <c r="DL42" s="99">
        <v>-36744.765716310198</v>
      </c>
      <c r="DM42" s="99">
        <v>-34035.535592682434</v>
      </c>
      <c r="DN42" s="99">
        <v>-34345.21400338391</v>
      </c>
      <c r="DO42" s="99">
        <v>-37481.4328729751</v>
      </c>
      <c r="DP42" s="99">
        <v>-34060.812606021515</v>
      </c>
      <c r="DQ42" s="99">
        <v>-41401.092079330971</v>
      </c>
      <c r="DR42" s="99">
        <v>-36333.086676085957</v>
      </c>
      <c r="DS42" s="99">
        <v>-37261.309026297698</v>
      </c>
      <c r="DT42" s="99">
        <v>-38701.407477716319</v>
      </c>
      <c r="DU42" s="99">
        <v>-36703.648940977888</v>
      </c>
      <c r="DV42" s="99">
        <v>-34507.867251090865</v>
      </c>
      <c r="DW42" s="99">
        <v>-32065.492274943041</v>
      </c>
      <c r="DX42" s="99">
        <v>-34337.024281504229</v>
      </c>
      <c r="DY42" s="99">
        <v>-35165.202500320695</v>
      </c>
      <c r="DZ42" s="99">
        <v>-32363.507709593901</v>
      </c>
      <c r="EA42" s="99">
        <v>-34937.144944618201</v>
      </c>
      <c r="EB42" s="99">
        <v>-36738.772077579</v>
      </c>
      <c r="EC42" s="99">
        <v>-37297.791729158002</v>
      </c>
      <c r="ED42" s="99">
        <v>-35017.499040199102</v>
      </c>
      <c r="EE42" s="54"/>
      <c r="EF42" s="54"/>
      <c r="EG42" s="54"/>
      <c r="EH42" s="54"/>
      <c r="EI42" s="54"/>
      <c r="EJ42" s="54"/>
      <c r="EK42" s="54"/>
      <c r="EL42" s="54"/>
      <c r="EM42" s="54"/>
      <c r="EN42" s="54"/>
      <c r="EO42" s="54"/>
      <c r="EP42" s="54"/>
      <c r="EQ42" s="54"/>
      <c r="ER42" s="54"/>
      <c r="ES42" s="54"/>
      <c r="ET42" s="54"/>
      <c r="EU42" s="54"/>
      <c r="EV42" s="54"/>
      <c r="EW42" s="54"/>
      <c r="EX42" s="54"/>
      <c r="EY42" s="54"/>
      <c r="EZ42" s="54"/>
      <c r="FA42" s="54"/>
      <c r="FB42" s="54"/>
      <c r="FC42" s="54"/>
      <c r="FD42" s="54"/>
      <c r="FE42" s="54"/>
      <c r="HV42"/>
    </row>
    <row r="43" spans="2:232" ht="15" customHeight="1" x14ac:dyDescent="0.25">
      <c r="B43" s="60" t="s">
        <v>284</v>
      </c>
      <c r="C43" s="17" t="s">
        <v>356</v>
      </c>
      <c r="D43" s="17" t="str">
        <f>C43&amp;$D$6</f>
        <v>MCG_RAPFALSD_1M_USD</v>
      </c>
      <c r="E43" s="99">
        <v>-8807.6763065416308</v>
      </c>
      <c r="F43" s="99">
        <v>-13606.45603598</v>
      </c>
      <c r="G43" s="99">
        <v>-12563.589160667299</v>
      </c>
      <c r="H43" s="99">
        <v>-11164.1958547005</v>
      </c>
      <c r="I43" s="99">
        <v>-13468.1717199871</v>
      </c>
      <c r="J43" s="99">
        <v>-13876.6088295552</v>
      </c>
      <c r="K43" s="99">
        <v>-11061.5522790509</v>
      </c>
      <c r="L43" s="99">
        <v>-11338.8358217072</v>
      </c>
      <c r="M43" s="99">
        <v>-10420.7766051203</v>
      </c>
      <c r="N43" s="99">
        <v>-9244.5476120000003</v>
      </c>
      <c r="O43" s="99">
        <v>-8035.9518141937997</v>
      </c>
      <c r="P43" s="99">
        <v>-7551.2201266541997</v>
      </c>
      <c r="Q43" s="99">
        <v>-9094</v>
      </c>
      <c r="R43" s="99">
        <v>-8807.35</v>
      </c>
      <c r="S43" s="99">
        <v>-12715.53</v>
      </c>
      <c r="T43" s="99">
        <v>-12142.9</v>
      </c>
      <c r="U43" s="99">
        <v>-8016.64</v>
      </c>
      <c r="V43" s="99">
        <v>-8254.9500000000007</v>
      </c>
      <c r="W43" s="99">
        <v>-6186.22</v>
      </c>
      <c r="X43" s="99">
        <v>-9530.41</v>
      </c>
      <c r="Y43" s="99">
        <v>-8634.7000000000007</v>
      </c>
      <c r="Z43" s="99">
        <v>-8395.77</v>
      </c>
      <c r="AA43" s="99">
        <v>-11074.85</v>
      </c>
      <c r="AB43" s="99">
        <v>-6682.96</v>
      </c>
      <c r="AC43" s="99">
        <v>-6182.79</v>
      </c>
      <c r="AD43" s="99">
        <v>-6542.65</v>
      </c>
      <c r="AE43" s="99">
        <v>-7477.57</v>
      </c>
      <c r="AF43" s="99">
        <v>-6205.69</v>
      </c>
      <c r="AG43" s="99">
        <v>-6547.39</v>
      </c>
      <c r="AH43" s="99">
        <f>AH49+AH54+AH60+AH65-0.01</f>
        <v>-8640.9600000000009</v>
      </c>
      <c r="AI43" s="99">
        <f>AI49+AI54+AI60+AI65-0.01</f>
        <v>-7412.06</v>
      </c>
      <c r="AJ43" s="99">
        <f t="shared" ref="AJ43:AS45" si="9">AJ49+AJ54+AJ60+AJ65</f>
        <v>-7540.1021918599999</v>
      </c>
      <c r="AK43" s="99">
        <f t="shared" si="9"/>
        <v>-6087.4114922899998</v>
      </c>
      <c r="AL43" s="99">
        <f t="shared" si="9"/>
        <v>-7534.9732602008426</v>
      </c>
      <c r="AM43" s="99">
        <f t="shared" si="9"/>
        <v>-7348.7668301342683</v>
      </c>
      <c r="AN43" s="99">
        <f t="shared" si="9"/>
        <v>-9595.2153579069782</v>
      </c>
      <c r="AO43" s="99">
        <f t="shared" si="9"/>
        <v>-7515.7879616201853</v>
      </c>
      <c r="AP43" s="99">
        <f t="shared" si="9"/>
        <v>-7837.3485795400002</v>
      </c>
      <c r="AQ43" s="99">
        <f t="shared" si="9"/>
        <v>-7600.0094977600002</v>
      </c>
      <c r="AR43" s="99">
        <f t="shared" si="9"/>
        <v>-8043.3704150327494</v>
      </c>
      <c r="AS43" s="99">
        <f t="shared" si="9"/>
        <v>-9297.6298141388943</v>
      </c>
      <c r="AT43" s="99">
        <v>-7466.962842082954</v>
      </c>
      <c r="AU43" s="99">
        <v>-5762.8453823113468</v>
      </c>
      <c r="AV43" s="99">
        <v>-9937.34980068</v>
      </c>
      <c r="AW43" s="99">
        <v>-9151.2387481337828</v>
      </c>
      <c r="AX43" s="99">
        <v>-8435.7215801441089</v>
      </c>
      <c r="AY43" s="99">
        <v>-6894.48456377</v>
      </c>
      <c r="AZ43" s="99">
        <v>-9562.7708887472509</v>
      </c>
      <c r="BA43" s="99">
        <v>-10680.200425412479</v>
      </c>
      <c r="BB43" s="99">
        <v>-11231.900129520602</v>
      </c>
      <c r="BC43" s="99">
        <v>-8727.3801353500003</v>
      </c>
      <c r="BD43" s="99">
        <v>-5987.3232725948055</v>
      </c>
      <c r="BE43" s="99">
        <v>-8859.1793681595445</v>
      </c>
      <c r="BF43" s="99">
        <v>-9322.0735203210697</v>
      </c>
      <c r="BG43" s="99">
        <v>-9195.8903593344348</v>
      </c>
      <c r="BH43" s="99">
        <v>-12675.123729206023</v>
      </c>
      <c r="BI43" s="99">
        <v>-10112.069333475634</v>
      </c>
      <c r="BJ43" s="99">
        <v>-10341.116406412142</v>
      </c>
      <c r="BK43" s="99">
        <v>-13937.035218850202</v>
      </c>
      <c r="BL43" s="99">
        <v>-11063.095153784678</v>
      </c>
      <c r="BM43" s="99">
        <v>-11924.333146601912</v>
      </c>
      <c r="BN43" s="99">
        <v>-12929.847153521581</v>
      </c>
      <c r="BO43" s="99">
        <v>-13184.799832208613</v>
      </c>
      <c r="BP43" s="99">
        <v>-12872.766486800685</v>
      </c>
      <c r="BQ43" s="99">
        <v>-12230.6437336115</v>
      </c>
      <c r="BR43" s="99">
        <v>-12672.3788923717</v>
      </c>
      <c r="BS43" s="99">
        <v>-11124.3806105734</v>
      </c>
      <c r="BT43" s="99">
        <v>-14139.4567558177</v>
      </c>
      <c r="BU43" s="99">
        <v>-14795.301207987401</v>
      </c>
      <c r="BV43" s="99">
        <v>-18559.899515871799</v>
      </c>
      <c r="BW43" s="99">
        <v>-14881.1658092342</v>
      </c>
      <c r="BX43" s="99">
        <v>-15475.3566043683</v>
      </c>
      <c r="BY43" s="99">
        <v>-12584.8415599892</v>
      </c>
      <c r="BZ43" s="99">
        <v>-14883.301803340501</v>
      </c>
      <c r="CA43" s="99">
        <v>-15415.416845677801</v>
      </c>
      <c r="CB43" s="99">
        <v>-14616.7112904282</v>
      </c>
      <c r="CC43" s="99">
        <v>-15349.8270456232</v>
      </c>
      <c r="CD43" s="99">
        <v>-16482.259673360899</v>
      </c>
      <c r="CE43" s="99">
        <v>-11425.4379083023</v>
      </c>
      <c r="CF43" s="99">
        <v>-13946.810311483099</v>
      </c>
      <c r="CG43" s="99">
        <v>-14394.6424524661</v>
      </c>
      <c r="CH43" s="99">
        <v>-10037.5330359781</v>
      </c>
      <c r="CI43" s="99">
        <v>-7842.1987636765298</v>
      </c>
      <c r="CJ43" s="99">
        <v>-10034.3052622053</v>
      </c>
      <c r="CK43" s="99">
        <v>-9959.3766330770195</v>
      </c>
      <c r="CL43" s="99">
        <v>-11929.436505752525</v>
      </c>
      <c r="CM43" s="99">
        <v>-10333.106356234288</v>
      </c>
      <c r="CN43" s="99">
        <v>-12877.735748396601</v>
      </c>
      <c r="CO43" s="99">
        <v>-16421.363764555601</v>
      </c>
      <c r="CP43" s="99">
        <v>-18159.369805271599</v>
      </c>
      <c r="CQ43" s="99">
        <v>-16583.082353780799</v>
      </c>
      <c r="CR43" s="99">
        <v>-19094.764118471601</v>
      </c>
      <c r="CS43" s="99">
        <v>-21245.500133143301</v>
      </c>
      <c r="CT43" s="99">
        <v>-14750.550618024899</v>
      </c>
      <c r="CU43" s="99">
        <v>-12229.646646003899</v>
      </c>
      <c r="CV43" s="99">
        <v>-13130.0937487499</v>
      </c>
      <c r="CW43" s="99">
        <v>-11329.944731142001</v>
      </c>
      <c r="CX43" s="99">
        <v>-9396.8551229944205</v>
      </c>
      <c r="CY43" s="99">
        <v>-9769.0000721776305</v>
      </c>
      <c r="CZ43" s="99">
        <v>-9841.5532095050603</v>
      </c>
      <c r="DA43" s="99">
        <v>-9849.8164353736192</v>
      </c>
      <c r="DB43" s="99">
        <v>-14430.3779526256</v>
      </c>
      <c r="DC43" s="99">
        <v>-12447.545391781499</v>
      </c>
      <c r="DD43" s="99">
        <v>-15902.0717981834</v>
      </c>
      <c r="DE43" s="99">
        <v>-13898.1776390619</v>
      </c>
      <c r="DF43" s="99">
        <v>-13892.6701219639</v>
      </c>
      <c r="DG43" s="99">
        <v>-12257.095949360501</v>
      </c>
      <c r="DH43" s="99">
        <v>-12491.088897854559</v>
      </c>
      <c r="DI43" s="99">
        <v>-13961.308301079156</v>
      </c>
      <c r="DJ43" s="99">
        <v>-18261.374784901029</v>
      </c>
      <c r="DK43" s="99">
        <v>-14165.721339463698</v>
      </c>
      <c r="DL43" s="99">
        <v>-13026.014901358976</v>
      </c>
      <c r="DM43" s="99">
        <v>-11074.135355013814</v>
      </c>
      <c r="DN43" s="99">
        <v>-14346.705870728496</v>
      </c>
      <c r="DO43" s="99">
        <v>-15437.685907973535</v>
      </c>
      <c r="DP43" s="99">
        <v>-15478.790095426886</v>
      </c>
      <c r="DQ43" s="99">
        <v>-18661.673926826585</v>
      </c>
      <c r="DR43" s="99">
        <v>-17975.367901833884</v>
      </c>
      <c r="DS43" s="99">
        <v>-17803.085538132644</v>
      </c>
      <c r="DT43" s="99">
        <v>-19773.018547989086</v>
      </c>
      <c r="DU43" s="99">
        <v>-17108.355977228326</v>
      </c>
      <c r="DV43" s="99">
        <v>-14499.905504578199</v>
      </c>
      <c r="DW43" s="99">
        <v>-9910.5616772064368</v>
      </c>
      <c r="DX43" s="99">
        <v>-12863.181879077318</v>
      </c>
      <c r="DY43" s="99">
        <v>-13659.843967438183</v>
      </c>
      <c r="DZ43" s="99">
        <v>-14516.8312768098</v>
      </c>
      <c r="EA43" s="99">
        <v>-15425.141511329401</v>
      </c>
      <c r="EB43" s="99">
        <v>-16744.6406261066</v>
      </c>
      <c r="EC43" s="99">
        <v>-15216.5305321747</v>
      </c>
      <c r="ED43" s="99">
        <v>-13718.102060891748</v>
      </c>
      <c r="EE43" s="54"/>
      <c r="EF43" s="54"/>
      <c r="EG43" s="54"/>
      <c r="EH43" s="54"/>
      <c r="EI43" s="54"/>
      <c r="EJ43" s="54"/>
      <c r="EK43" s="54"/>
      <c r="EL43" s="54"/>
      <c r="EM43" s="54"/>
      <c r="EN43" s="54"/>
      <c r="EO43" s="54"/>
      <c r="EP43" s="54"/>
      <c r="EQ43" s="54"/>
      <c r="ER43" s="54"/>
      <c r="ES43" s="54"/>
      <c r="ET43" s="54"/>
      <c r="EU43" s="54"/>
      <c r="EV43" s="54"/>
      <c r="EW43" s="54"/>
      <c r="EX43" s="54"/>
      <c r="EY43" s="54"/>
      <c r="EZ43" s="54"/>
      <c r="FA43" s="54"/>
      <c r="FB43" s="54"/>
      <c r="FC43" s="54"/>
      <c r="FD43" s="54"/>
      <c r="FE43" s="54"/>
      <c r="HV43"/>
    </row>
    <row r="44" spans="2:232" ht="15" customHeight="1" x14ac:dyDescent="0.25">
      <c r="B44" s="61" t="s">
        <v>285</v>
      </c>
      <c r="C44" s="17" t="s">
        <v>357</v>
      </c>
      <c r="D44" s="17" t="str">
        <f>C44&amp;$D$6</f>
        <v>MCG_RAPFALSD_1M_3M_USD</v>
      </c>
      <c r="E44" s="99">
        <v>-1534.0451966472999</v>
      </c>
      <c r="F44" s="99">
        <v>-1144.78501536775</v>
      </c>
      <c r="G44" s="99">
        <v>-3731.3675746875901</v>
      </c>
      <c r="H44" s="99">
        <v>-5754.7805495423299</v>
      </c>
      <c r="I44" s="99">
        <v>-2930.1611086060898</v>
      </c>
      <c r="J44" s="99">
        <v>-1598.3881007581199</v>
      </c>
      <c r="K44" s="99">
        <v>-2828.6124268274998</v>
      </c>
      <c r="L44" s="99">
        <v>-2829.3242167301501</v>
      </c>
      <c r="M44" s="99">
        <v>-3928.49942580369</v>
      </c>
      <c r="N44" s="99">
        <v>-4509.4783820000002</v>
      </c>
      <c r="O44" s="99">
        <v>-2952.3777076094002</v>
      </c>
      <c r="P44" s="99">
        <v>-2400.0717537267001</v>
      </c>
      <c r="Q44" s="99">
        <v>-3000</v>
      </c>
      <c r="R44" s="99">
        <v>-3065.4300000000003</v>
      </c>
      <c r="S44" s="99">
        <v>-4936.54</v>
      </c>
      <c r="T44" s="99">
        <v>-4166.99</v>
      </c>
      <c r="U44" s="99">
        <v>-2049.31</v>
      </c>
      <c r="V44" s="99">
        <v>-3109.84</v>
      </c>
      <c r="W44" s="99">
        <v>-4244.3599999999997</v>
      </c>
      <c r="X44" s="99">
        <v>-4523.2700000000004</v>
      </c>
      <c r="Y44" s="99">
        <v>-4305</v>
      </c>
      <c r="Z44" s="99">
        <v>-3838.79</v>
      </c>
      <c r="AA44" s="99">
        <v>-3455.79</v>
      </c>
      <c r="AB44" s="99">
        <v>-2830.08</v>
      </c>
      <c r="AC44" s="99">
        <v>-3461.06</v>
      </c>
      <c r="AD44" s="99">
        <v>-3470.37</v>
      </c>
      <c r="AE44" s="99">
        <v>-4285.67</v>
      </c>
      <c r="AF44" s="99">
        <v>-6306.85</v>
      </c>
      <c r="AG44" s="99">
        <v>-4579.9399999999996</v>
      </c>
      <c r="AH44" s="99">
        <f>AH50+AH55+AH61+AH66</f>
        <v>-2864.4700000000003</v>
      </c>
      <c r="AI44" s="99">
        <f>AI50+AI55+AI61+AI66-0.01</f>
        <v>-3993.5</v>
      </c>
      <c r="AJ44" s="99">
        <f t="shared" si="9"/>
        <v>-3607.1764173769989</v>
      </c>
      <c r="AK44" s="99">
        <f>AK50+AK55+AK61+AK66</f>
        <v>-3282.1258054306281</v>
      </c>
      <c r="AL44" s="99">
        <f t="shared" si="9"/>
        <v>-4401.3317860275147</v>
      </c>
      <c r="AM44" s="99">
        <f t="shared" si="9"/>
        <v>-3545.7675149897359</v>
      </c>
      <c r="AN44" s="99">
        <f t="shared" si="9"/>
        <v>-2855.1307419607024</v>
      </c>
      <c r="AO44" s="99">
        <f t="shared" si="9"/>
        <v>-4201.7764011199997</v>
      </c>
      <c r="AP44" s="99">
        <f t="shared" si="9"/>
        <v>-4815.4769860673441</v>
      </c>
      <c r="AQ44" s="99">
        <f t="shared" si="9"/>
        <v>-3431.3911290325764</v>
      </c>
      <c r="AR44" s="99">
        <f t="shared" si="9"/>
        <v>-3837.5772838676521</v>
      </c>
      <c r="AS44" s="99">
        <f t="shared" si="9"/>
        <v>-3764.2870853277718</v>
      </c>
      <c r="AT44" s="99">
        <v>-6515.1721886557625</v>
      </c>
      <c r="AU44" s="99">
        <v>-8392.1605170446292</v>
      </c>
      <c r="AV44" s="99">
        <v>-4843.7339739204626</v>
      </c>
      <c r="AW44" s="99">
        <v>-6388.5628846514264</v>
      </c>
      <c r="AX44" s="99">
        <v>-6481.8156705161273</v>
      </c>
      <c r="AY44" s="99">
        <v>-4384.7286158099996</v>
      </c>
      <c r="AZ44" s="99">
        <v>-4509.6794829907494</v>
      </c>
      <c r="BA44" s="99">
        <v>-4463.8745098196459</v>
      </c>
      <c r="BB44" s="99">
        <v>-3743.782162263969</v>
      </c>
      <c r="BC44" s="99">
        <v>-6240.1876884498743</v>
      </c>
      <c r="BD44" s="99">
        <v>-6839.3764091575904</v>
      </c>
      <c r="BE44" s="99">
        <v>-6287.8394705186129</v>
      </c>
      <c r="BF44" s="99">
        <v>-7321.1158974799437</v>
      </c>
      <c r="BG44" s="99">
        <v>-8042.6377927074454</v>
      </c>
      <c r="BH44" s="99">
        <v>-4851.6495345519343</v>
      </c>
      <c r="BI44" s="99">
        <v>-7285.748296512018</v>
      </c>
      <c r="BJ44" s="99">
        <v>-6469.420471777059</v>
      </c>
      <c r="BK44" s="99">
        <v>-5591.2998936060258</v>
      </c>
      <c r="BL44" s="99">
        <v>-8310.8064940189743</v>
      </c>
      <c r="BM44" s="99">
        <v>-8164.2230389712377</v>
      </c>
      <c r="BN44" s="99">
        <v>-9986.2097202305449</v>
      </c>
      <c r="BO44" s="99">
        <v>-9496.7044682276173</v>
      </c>
      <c r="BP44" s="99">
        <v>-8346.1073849858585</v>
      </c>
      <c r="BQ44" s="99">
        <v>-6375.7869938093118</v>
      </c>
      <c r="BR44" s="99">
        <v>-6994.259792367</v>
      </c>
      <c r="BS44" s="99">
        <v>-7990.7828696388096</v>
      </c>
      <c r="BT44" s="99">
        <v>-9922.3262776110805</v>
      </c>
      <c r="BU44" s="99">
        <v>-10748.2768678175</v>
      </c>
      <c r="BV44" s="99">
        <v>-8637.3241737183907</v>
      </c>
      <c r="BW44" s="99">
        <v>-8988.4668033565704</v>
      </c>
      <c r="BX44" s="99">
        <v>-8333.10810723547</v>
      </c>
      <c r="BY44" s="99">
        <v>-8867.2410624819895</v>
      </c>
      <c r="BZ44" s="99">
        <v>-7105.7077440732701</v>
      </c>
      <c r="CA44" s="99">
        <v>-7548.30369052893</v>
      </c>
      <c r="CB44" s="99">
        <v>-9318.4519590518994</v>
      </c>
      <c r="CC44" s="99">
        <v>-8245.4594076554895</v>
      </c>
      <c r="CD44" s="99">
        <v>-7739.4199408989398</v>
      </c>
      <c r="CE44" s="99">
        <v>-9966.0682868213407</v>
      </c>
      <c r="CF44" s="99">
        <v>-8184.3879646034602</v>
      </c>
      <c r="CG44" s="99">
        <v>-5956.0049551723596</v>
      </c>
      <c r="CH44" s="99">
        <v>-5240.2230574511595</v>
      </c>
      <c r="CI44" s="99">
        <v>-4317.82407522617</v>
      </c>
      <c r="CJ44" s="99">
        <v>-3212.32687192106</v>
      </c>
      <c r="CK44" s="99">
        <v>-2971.5193458865101</v>
      </c>
      <c r="CL44" s="99">
        <v>-3448.5173358665143</v>
      </c>
      <c r="CM44" s="99">
        <v>-3558.8113055750455</v>
      </c>
      <c r="CN44" s="99">
        <v>-3613.6583277670402</v>
      </c>
      <c r="CO44" s="99">
        <v>-3354.6648740153601</v>
      </c>
      <c r="CP44" s="99">
        <v>-5615.4001187841995</v>
      </c>
      <c r="CQ44" s="99">
        <v>-6968.0081622732096</v>
      </c>
      <c r="CR44" s="99">
        <v>-5431.1608817081196</v>
      </c>
      <c r="CS44" s="99">
        <v>-5328.7803406882103</v>
      </c>
      <c r="CT44" s="99">
        <v>-7538.6993974377601</v>
      </c>
      <c r="CU44" s="99">
        <v>-6061.0724374363899</v>
      </c>
      <c r="CV44" s="99">
        <v>-5064.7131894024596</v>
      </c>
      <c r="CW44" s="99">
        <v>-5515.4698238177598</v>
      </c>
      <c r="CX44" s="99">
        <v>-5722.22463034271</v>
      </c>
      <c r="CY44" s="99">
        <v>-4936.49854266898</v>
      </c>
      <c r="CZ44" s="99">
        <v>-7854.3807986608699</v>
      </c>
      <c r="DA44" s="99">
        <v>-8425.63933495733</v>
      </c>
      <c r="DB44" s="99">
        <v>-6637.50319970088</v>
      </c>
      <c r="DC44" s="99">
        <v>-5597.5652455224399</v>
      </c>
      <c r="DD44" s="99">
        <v>-5285.3130439622801</v>
      </c>
      <c r="DE44" s="99">
        <v>-5315.1723812957098</v>
      </c>
      <c r="DF44" s="99">
        <v>-6071.5660398051205</v>
      </c>
      <c r="DG44" s="99">
        <v>-6345.6550635574704</v>
      </c>
      <c r="DH44" s="99">
        <v>-6483.4817655574434</v>
      </c>
      <c r="DI44" s="99">
        <v>-4594.2984420359408</v>
      </c>
      <c r="DJ44" s="99">
        <v>-4953.7315027718869</v>
      </c>
      <c r="DK44" s="99">
        <v>-5031.1790592872712</v>
      </c>
      <c r="DL44" s="99">
        <v>-7904.5980336440662</v>
      </c>
      <c r="DM44" s="99">
        <v>-7265.7537296334558</v>
      </c>
      <c r="DN44" s="99">
        <v>-4785.4749989293432</v>
      </c>
      <c r="DO44" s="99">
        <v>-5686.2953588261989</v>
      </c>
      <c r="DP44" s="99">
        <v>-7445.1271753329747</v>
      </c>
      <c r="DQ44" s="99">
        <v>-6719.1113859207017</v>
      </c>
      <c r="DR44" s="99">
        <v>-6461.6100258963979</v>
      </c>
      <c r="DS44" s="99">
        <v>-5513.9282202458044</v>
      </c>
      <c r="DT44" s="99">
        <v>-4173.0389558088427</v>
      </c>
      <c r="DU44" s="99">
        <v>-3723.9276736975889</v>
      </c>
      <c r="DV44" s="99">
        <v>-3769.427448729713</v>
      </c>
      <c r="DW44" s="99">
        <v>-4238.7103888662787</v>
      </c>
      <c r="DX44" s="99">
        <v>-6603.0073605247253</v>
      </c>
      <c r="DY44" s="99">
        <v>-6458.48189182241</v>
      </c>
      <c r="DZ44" s="99">
        <v>-5384.2310288549797</v>
      </c>
      <c r="EA44" s="99">
        <v>-5155.29009452849</v>
      </c>
      <c r="EB44" s="99">
        <v>-4398.1437790548998</v>
      </c>
      <c r="EC44" s="99">
        <v>-5494.1750402433499</v>
      </c>
      <c r="ED44" s="99">
        <v>-5121.6549350862597</v>
      </c>
      <c r="EE44" s="54"/>
      <c r="EF44" s="54"/>
      <c r="EG44" s="54"/>
      <c r="EH44" s="54"/>
      <c r="EI44" s="54"/>
      <c r="EJ44" s="54"/>
      <c r="EK44" s="54"/>
      <c r="EL44" s="54"/>
      <c r="EM44" s="54"/>
      <c r="EN44" s="54"/>
      <c r="EO44" s="54"/>
      <c r="EP44" s="54"/>
      <c r="EQ44" s="54"/>
      <c r="ER44" s="54"/>
      <c r="ES44" s="54"/>
      <c r="ET44" s="54"/>
      <c r="EU44" s="54"/>
      <c r="EV44" s="54"/>
      <c r="EW44" s="54"/>
      <c r="EX44" s="54"/>
      <c r="EY44" s="54"/>
      <c r="EZ44" s="54"/>
      <c r="FA44" s="54"/>
      <c r="FB44" s="54"/>
      <c r="FC44" s="54"/>
      <c r="FD44" s="54"/>
      <c r="FE44" s="54"/>
      <c r="HV44"/>
    </row>
    <row r="45" spans="2:232" ht="15" customHeight="1" x14ac:dyDescent="0.25">
      <c r="B45" s="60" t="s">
        <v>286</v>
      </c>
      <c r="C45" s="17" t="s">
        <v>358</v>
      </c>
      <c r="D45" s="17" t="str">
        <f>C45&amp;$D$6</f>
        <v>MCG_RAPFALSD_3M_1Y_USD</v>
      </c>
      <c r="E45" s="99">
        <v>-8400.1671033382208</v>
      </c>
      <c r="F45" s="99">
        <v>-8235.8223888338198</v>
      </c>
      <c r="G45" s="99">
        <v>-7532.0078401176497</v>
      </c>
      <c r="H45" s="99">
        <v>-6748.9268975781697</v>
      </c>
      <c r="I45" s="99">
        <v>-6912.2658521834201</v>
      </c>
      <c r="J45" s="99">
        <v>-7706.0723759190596</v>
      </c>
      <c r="K45" s="99">
        <v>-8162.6370440186001</v>
      </c>
      <c r="L45" s="99">
        <v>-8387.56800863635</v>
      </c>
      <c r="M45" s="99">
        <v>-8546.3785785052096</v>
      </c>
      <c r="N45" s="99">
        <v>-8760.9933669999991</v>
      </c>
      <c r="O45" s="99">
        <v>-9054.6398475186998</v>
      </c>
      <c r="P45" s="99">
        <v>-9914.9242664487501</v>
      </c>
      <c r="Q45" s="99">
        <v>-10043</v>
      </c>
      <c r="R45" s="99">
        <v>-9793.7899999999991</v>
      </c>
      <c r="S45" s="99">
        <v>-9323.6299999999992</v>
      </c>
      <c r="T45" s="99">
        <v>-9779.65</v>
      </c>
      <c r="U45" s="99">
        <v>-9385.9599999999991</v>
      </c>
      <c r="V45" s="99">
        <v>-8492.8799999999992</v>
      </c>
      <c r="W45" s="99">
        <v>-11101.29</v>
      </c>
      <c r="X45" s="99">
        <v>-10964.17</v>
      </c>
      <c r="Y45" s="99">
        <v>-10228.08</v>
      </c>
      <c r="Z45" s="99">
        <v>-9893.24</v>
      </c>
      <c r="AA45" s="99">
        <v>-10183.44</v>
      </c>
      <c r="AB45" s="99">
        <v>-10530.99</v>
      </c>
      <c r="AC45" s="99">
        <v>-10850.03</v>
      </c>
      <c r="AD45" s="99">
        <v>-10647.32</v>
      </c>
      <c r="AE45" s="99">
        <v>-10809.61</v>
      </c>
      <c r="AF45" s="99">
        <v>-9171.7099999999991</v>
      </c>
      <c r="AG45" s="99">
        <v>-10624.86</v>
      </c>
      <c r="AH45" s="99">
        <f>AH51+AH56+AH62+AH67</f>
        <v>-10552.08</v>
      </c>
      <c r="AI45" s="99">
        <f>AI51+AI56+AI62+AI67</f>
        <v>-10256.82</v>
      </c>
      <c r="AJ45" s="99">
        <f t="shared" si="9"/>
        <v>-9950.2623245128052</v>
      </c>
      <c r="AK45" s="99">
        <f>AK51+AK56+AK62+AK67</f>
        <v>-13906.525503305294</v>
      </c>
      <c r="AL45" s="99">
        <f>AL51+AL56+AL62+AL67</f>
        <v>-13238.973324531777</v>
      </c>
      <c r="AM45" s="99">
        <f t="shared" si="9"/>
        <v>-13587.358909926192</v>
      </c>
      <c r="AN45" s="99">
        <f t="shared" si="9"/>
        <v>-13553.133388270111</v>
      </c>
      <c r="AO45" s="99">
        <f t="shared" si="9"/>
        <v>-15180.61816104155</v>
      </c>
      <c r="AP45" s="99">
        <f t="shared" si="9"/>
        <v>-13752.869158136218</v>
      </c>
      <c r="AQ45" s="99">
        <f t="shared" si="9"/>
        <v>-13781.495484442803</v>
      </c>
      <c r="AR45" s="99">
        <f t="shared" si="9"/>
        <v>-12884.894912778309</v>
      </c>
      <c r="AS45" s="99">
        <f t="shared" si="9"/>
        <v>-13164.965779562846</v>
      </c>
      <c r="AT45" s="99">
        <v>-10196.803531070142</v>
      </c>
      <c r="AU45" s="99">
        <v>-10528.367810600541</v>
      </c>
      <c r="AV45" s="99">
        <v>-10423.389729062674</v>
      </c>
      <c r="AW45" s="99">
        <v>-12102.113834050331</v>
      </c>
      <c r="AX45" s="99">
        <v>-11330.879887319652</v>
      </c>
      <c r="AY45" s="99">
        <v>-12010.076197012479</v>
      </c>
      <c r="AZ45" s="99">
        <v>-11759.412683835515</v>
      </c>
      <c r="BA45" s="99">
        <v>-12458.481225229896</v>
      </c>
      <c r="BB45" s="99">
        <v>-12195.942570546285</v>
      </c>
      <c r="BC45" s="99">
        <v>-10963.040784661103</v>
      </c>
      <c r="BD45" s="99">
        <v>-12030.492929627235</v>
      </c>
      <c r="BE45" s="99">
        <v>-12590.748930377493</v>
      </c>
      <c r="BF45" s="99">
        <v>-11560.041145927493</v>
      </c>
      <c r="BG45" s="99">
        <v>-11724.094508916114</v>
      </c>
      <c r="BH45" s="99">
        <v>-11255.445964898481</v>
      </c>
      <c r="BI45" s="99">
        <v>-11623.132497660565</v>
      </c>
      <c r="BJ45" s="99">
        <v>-11459.637203500204</v>
      </c>
      <c r="BK45" s="99">
        <v>-14222.016037721656</v>
      </c>
      <c r="BL45" s="99">
        <v>-14113.470883093647</v>
      </c>
      <c r="BM45" s="99">
        <v>-16056.897294819446</v>
      </c>
      <c r="BN45" s="99">
        <v>-14607.119434139531</v>
      </c>
      <c r="BO45" s="99">
        <v>-14693.658690958397</v>
      </c>
      <c r="BP45" s="99">
        <v>-14578.182417176138</v>
      </c>
      <c r="BQ45" s="99">
        <v>-15400.802925325097</v>
      </c>
      <c r="BR45" s="99">
        <v>-14273.487513485999</v>
      </c>
      <c r="BS45" s="99">
        <v>-14770.7791724176</v>
      </c>
      <c r="BT45" s="99">
        <v>-11459.6458786239</v>
      </c>
      <c r="BU45" s="99">
        <v>-12421.1773719871</v>
      </c>
      <c r="BV45" s="99">
        <v>-13658.5407939256</v>
      </c>
      <c r="BW45" s="99">
        <v>-13708.6341627155</v>
      </c>
      <c r="BX45" s="99">
        <v>-15057.697529990601</v>
      </c>
      <c r="BY45" s="99">
        <v>-15017.219308887599</v>
      </c>
      <c r="BZ45" s="99">
        <v>-15567.3850581429</v>
      </c>
      <c r="CA45" s="99">
        <v>-15053.7081602007</v>
      </c>
      <c r="CB45" s="99">
        <v>-13880.341617702899</v>
      </c>
      <c r="CC45" s="99">
        <v>-15617.8139195575</v>
      </c>
      <c r="CD45" s="99">
        <v>-13312.053883230499</v>
      </c>
      <c r="CE45" s="99">
        <v>-12439.5062342726</v>
      </c>
      <c r="CF45" s="99">
        <v>-11187.152690283199</v>
      </c>
      <c r="CG45" s="99">
        <v>-12299.4146453379</v>
      </c>
      <c r="CH45" s="99">
        <v>-12830.445866902801</v>
      </c>
      <c r="CI45" s="99">
        <v>-12898.913903596</v>
      </c>
      <c r="CJ45" s="99">
        <v>-14077.224599925999</v>
      </c>
      <c r="CK45" s="99">
        <v>-14635.9195208004</v>
      </c>
      <c r="CL45" s="99">
        <v>-13054.679855617213</v>
      </c>
      <c r="CM45" s="99">
        <v>-13323.121213498633</v>
      </c>
      <c r="CN45" s="99">
        <v>-13061.5815154416</v>
      </c>
      <c r="CO45" s="99">
        <v>-13277.407977437701</v>
      </c>
      <c r="CP45" s="99">
        <v>-11634.7433074249</v>
      </c>
      <c r="CQ45" s="99">
        <v>-12570.6380366429</v>
      </c>
      <c r="CR45" s="99">
        <v>-12758.520208403001</v>
      </c>
      <c r="CS45" s="99">
        <v>-11573.2847714813</v>
      </c>
      <c r="CT45" s="99">
        <v>-11092.581272441599</v>
      </c>
      <c r="CU45" s="99">
        <v>-11912.232527169201</v>
      </c>
      <c r="CV45" s="99">
        <v>-11773.8761984783</v>
      </c>
      <c r="CW45" s="99">
        <v>-12323.0902536627</v>
      </c>
      <c r="CX45" s="99">
        <v>-13042.1598458602</v>
      </c>
      <c r="CY45" s="99">
        <v>-14875.705050536601</v>
      </c>
      <c r="CZ45" s="99">
        <v>-12865.682519055301</v>
      </c>
      <c r="DA45" s="99">
        <v>-12611.921542148901</v>
      </c>
      <c r="DB45" s="99">
        <v>-12283.6288818047</v>
      </c>
      <c r="DC45" s="99">
        <v>-14350.0549586786</v>
      </c>
      <c r="DD45" s="99">
        <v>-13587.2690825057</v>
      </c>
      <c r="DE45" s="99">
        <v>-13980.1860906848</v>
      </c>
      <c r="DF45" s="99">
        <v>-14412.9008280421</v>
      </c>
      <c r="DG45" s="99">
        <v>-15741.401426964399</v>
      </c>
      <c r="DH45" s="99">
        <v>-15741.482207466346</v>
      </c>
      <c r="DI45" s="99">
        <v>-16834.173125305879</v>
      </c>
      <c r="DJ45" s="99">
        <v>-17506.857421560238</v>
      </c>
      <c r="DK45" s="99">
        <v>-18567.132698701804</v>
      </c>
      <c r="DL45" s="99">
        <v>-15814.152781307152</v>
      </c>
      <c r="DM45" s="99">
        <v>-15695.646508035166</v>
      </c>
      <c r="DN45" s="99">
        <v>-15213.033133726072</v>
      </c>
      <c r="DO45" s="99">
        <v>-16357.451606175364</v>
      </c>
      <c r="DP45" s="99">
        <v>-11136.89533526165</v>
      </c>
      <c r="DQ45" s="99">
        <v>-16020.306766583686</v>
      </c>
      <c r="DR45" s="99">
        <v>-11896.108748355677</v>
      </c>
      <c r="DS45" s="99">
        <v>-13944.295267919251</v>
      </c>
      <c r="DT45" s="99">
        <v>-14755.349973918386</v>
      </c>
      <c r="DU45" s="99">
        <v>-15871.36529005197</v>
      </c>
      <c r="DV45" s="99">
        <v>-16238.534297782953</v>
      </c>
      <c r="DW45" s="99">
        <v>-17916.220208870327</v>
      </c>
      <c r="DX45" s="99">
        <v>-14870.835041902188</v>
      </c>
      <c r="DY45" s="99">
        <v>-15046.8766410601</v>
      </c>
      <c r="DZ45" s="99">
        <v>-12462.4454039292</v>
      </c>
      <c r="EA45" s="99">
        <v>-14356.713338760301</v>
      </c>
      <c r="EB45" s="99">
        <v>-15595.987672417399</v>
      </c>
      <c r="EC45" s="99">
        <v>-16587.086156739999</v>
      </c>
      <c r="ED45" s="99">
        <v>-16177.742044221091</v>
      </c>
      <c r="EE45" s="54"/>
      <c r="EF45" s="54"/>
      <c r="EG45" s="54"/>
      <c r="EH45" s="54"/>
      <c r="EI45" s="54"/>
      <c r="EJ45" s="54"/>
      <c r="EK45" s="54"/>
      <c r="EL45" s="54"/>
      <c r="EM45" s="54"/>
      <c r="EN45" s="54"/>
      <c r="EO45" s="54"/>
      <c r="EP45" s="54"/>
      <c r="EQ45" s="54"/>
      <c r="ER45" s="54"/>
      <c r="ES45" s="54"/>
      <c r="ET45" s="54"/>
      <c r="EU45" s="54"/>
      <c r="EV45" s="54"/>
      <c r="EW45" s="54"/>
      <c r="EX45" s="54"/>
      <c r="EY45" s="54"/>
      <c r="EZ45" s="54"/>
      <c r="FA45" s="54"/>
      <c r="FB45" s="54"/>
      <c r="FC45" s="54"/>
      <c r="FD45" s="54"/>
      <c r="FE45" s="54"/>
      <c r="HV45"/>
    </row>
    <row r="46" spans="2:232" ht="15" customHeight="1" x14ac:dyDescent="0.25">
      <c r="B46" s="58" t="s">
        <v>276</v>
      </c>
      <c r="C46" s="12"/>
      <c r="D46" s="5"/>
      <c r="E46" s="5"/>
      <c r="F46" s="5"/>
      <c r="G46" s="5"/>
      <c r="H46" s="5"/>
      <c r="I46" s="5"/>
      <c r="J46" s="5"/>
      <c r="K46" s="5"/>
      <c r="L46" s="5"/>
      <c r="M46" s="5"/>
      <c r="N46" s="5"/>
      <c r="O46" s="5"/>
      <c r="P46" s="100"/>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118"/>
      <c r="EB46" s="118"/>
      <c r="EC46" s="118"/>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HV46"/>
    </row>
    <row r="47" spans="2:232" ht="15" customHeight="1" x14ac:dyDescent="0.25">
      <c r="B47" s="59" t="s">
        <v>288</v>
      </c>
      <c r="C47" s="12"/>
      <c r="D47" s="5"/>
      <c r="E47" s="5"/>
      <c r="F47" s="5"/>
      <c r="G47" s="5"/>
      <c r="H47" s="5"/>
      <c r="I47" s="5"/>
      <c r="J47" s="5"/>
      <c r="K47" s="5"/>
      <c r="L47" s="5"/>
      <c r="M47" s="5"/>
      <c r="N47" s="5"/>
      <c r="O47" s="5"/>
      <c r="P47" s="100"/>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118"/>
      <c r="EB47" s="118"/>
      <c r="EC47" s="118"/>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HV47"/>
    </row>
    <row r="48" spans="2:232" ht="15" customHeight="1" x14ac:dyDescent="0.25">
      <c r="B48" s="61" t="s">
        <v>287</v>
      </c>
      <c r="C48" s="17" t="s">
        <v>359</v>
      </c>
      <c r="D48" s="17" t="str">
        <f>C48&amp;$D$6</f>
        <v>MCG_RAPFALSDOP_USD</v>
      </c>
      <c r="E48" s="99">
        <v>-15692.6559276549</v>
      </c>
      <c r="F48" s="99">
        <v>-19959.8656066843</v>
      </c>
      <c r="G48" s="99">
        <v>-22032.852552038301</v>
      </c>
      <c r="H48" s="99">
        <v>-20538.5528316048</v>
      </c>
      <c r="I48" s="99">
        <v>-21259.530827124599</v>
      </c>
      <c r="J48" s="99">
        <v>-20862.5839298356</v>
      </c>
      <c r="K48" s="99">
        <v>-18922.8662035077</v>
      </c>
      <c r="L48" s="99">
        <v>-20741.249352896499</v>
      </c>
      <c r="M48" s="99">
        <v>-20962.455355116301</v>
      </c>
      <c r="N48" s="99">
        <v>-19478.937071</v>
      </c>
      <c r="O48" s="99">
        <v>-17356.146391746901</v>
      </c>
      <c r="P48" s="99">
        <v>-17465.216146829702</v>
      </c>
      <c r="Q48" s="99">
        <v>-18934</v>
      </c>
      <c r="R48" s="99">
        <v>-18412.86</v>
      </c>
      <c r="S48" s="99">
        <v>-23749.65</v>
      </c>
      <c r="T48" s="99">
        <v>-23024.16</v>
      </c>
      <c r="U48" s="99">
        <v>-16721.98</v>
      </c>
      <c r="V48" s="99">
        <v>-16355.75</v>
      </c>
      <c r="W48" s="99">
        <v>-19074.23</v>
      </c>
      <c r="X48" s="99">
        <v>-22551.22</v>
      </c>
      <c r="Y48" s="99">
        <v>-20052.09</v>
      </c>
      <c r="Z48" s="99">
        <v>-18460.78</v>
      </c>
      <c r="AA48" s="99">
        <v>-21477.8</v>
      </c>
      <c r="AB48" s="99">
        <v>-16490.41</v>
      </c>
      <c r="AC48" s="99">
        <v>-17182.099999999999</v>
      </c>
      <c r="AD48" s="99">
        <v>-17714.53</v>
      </c>
      <c r="AE48" s="99">
        <v>-18554.150000000001</v>
      </c>
      <c r="AF48" s="99">
        <v>-17629.12</v>
      </c>
      <c r="AG48" s="99">
        <v>-18215.830000000002</v>
      </c>
      <c r="AH48" s="99">
        <f t="shared" ref="AH48:AS48" si="10">AH49+AH50+AH51</f>
        <v>-18249.239999999998</v>
      </c>
      <c r="AI48" s="99">
        <f t="shared" si="10"/>
        <v>-17725.509999999998</v>
      </c>
      <c r="AJ48" s="99">
        <f t="shared" si="10"/>
        <v>-16891.245495788004</v>
      </c>
      <c r="AK48" s="99">
        <f>AK49+AK50+AK51</f>
        <v>-19187.015736520556</v>
      </c>
      <c r="AL48" s="99">
        <f t="shared" si="10"/>
        <v>-20946.380893449998</v>
      </c>
      <c r="AM48" s="99">
        <f t="shared" si="10"/>
        <v>-20162.655931984224</v>
      </c>
      <c r="AN48" s="99">
        <f t="shared" si="10"/>
        <v>-21661.468115036896</v>
      </c>
      <c r="AO48" s="99">
        <f t="shared" si="10"/>
        <v>-22671.147026109902</v>
      </c>
      <c r="AP48" s="99">
        <f t="shared" si="10"/>
        <v>-22215.79795325542</v>
      </c>
      <c r="AQ48" s="99">
        <f t="shared" si="10"/>
        <v>-21195.455275069991</v>
      </c>
      <c r="AR48" s="99">
        <f t="shared" si="10"/>
        <v>-21385.727420702373</v>
      </c>
      <c r="AS48" s="99">
        <f t="shared" si="10"/>
        <v>-21973.889835183425</v>
      </c>
      <c r="AT48" s="99">
        <v>-20077.573088168418</v>
      </c>
      <c r="AU48" s="99">
        <v>-20767.653580584276</v>
      </c>
      <c r="AV48" s="99">
        <v>-22067.678467079502</v>
      </c>
      <c r="AW48" s="99">
        <v>-24094.049548013179</v>
      </c>
      <c r="AX48" s="99">
        <v>-22857.90570830425</v>
      </c>
      <c r="AY48" s="99">
        <v>-19430.193556530001</v>
      </c>
      <c r="AZ48" s="99">
        <v>-21478.110859205775</v>
      </c>
      <c r="BA48" s="99">
        <v>-23829.922730623333</v>
      </c>
      <c r="BB48" s="99">
        <v>-23207.688332270409</v>
      </c>
      <c r="BC48" s="99">
        <v>-22610.030522110024</v>
      </c>
      <c r="BD48" s="99">
        <v>-22174.445498708417</v>
      </c>
      <c r="BE48" s="99">
        <v>-23681.063208017342</v>
      </c>
      <c r="BF48" s="99">
        <v>-23986.573325919377</v>
      </c>
      <c r="BG48" s="99">
        <v>-24783.972843252101</v>
      </c>
      <c r="BH48" s="99">
        <v>-25040.529750496233</v>
      </c>
      <c r="BI48" s="99">
        <v>-24901.383172586866</v>
      </c>
      <c r="BJ48" s="99">
        <v>-26112.238575034935</v>
      </c>
      <c r="BK48" s="99">
        <v>-30550.997420006184</v>
      </c>
      <c r="BL48" s="99">
        <v>-30028.087703208948</v>
      </c>
      <c r="BM48" s="99">
        <v>-33126.679622837954</v>
      </c>
      <c r="BN48" s="99">
        <v>-34273.788707184765</v>
      </c>
      <c r="BO48" s="99">
        <v>-33603.868121793552</v>
      </c>
      <c r="BP48" s="99">
        <v>-33173.140322963685</v>
      </c>
      <c r="BQ48" s="99">
        <v>-31704.974276588386</v>
      </c>
      <c r="BR48" s="99">
        <v>-30603.464031542801</v>
      </c>
      <c r="BS48" s="99">
        <v>-30149.558564656902</v>
      </c>
      <c r="BT48" s="99">
        <v>-31513.2432238318</v>
      </c>
      <c r="BU48" s="99">
        <v>-34657.933701619302</v>
      </c>
      <c r="BV48" s="99">
        <v>-37413.411541421599</v>
      </c>
      <c r="BW48" s="99">
        <v>-34185.246200893802</v>
      </c>
      <c r="BX48" s="99">
        <v>-35627.964492765001</v>
      </c>
      <c r="BY48" s="99">
        <v>-32199.6491126818</v>
      </c>
      <c r="BZ48" s="99">
        <v>-33976.626991293298</v>
      </c>
      <c r="CA48" s="99">
        <v>-35213.175695233404</v>
      </c>
      <c r="CB48" s="99">
        <v>-34542.044093387703</v>
      </c>
      <c r="CC48" s="99">
        <v>-35445.175154414399</v>
      </c>
      <c r="CD48" s="99">
        <v>-33503.238538713696</v>
      </c>
      <c r="CE48" s="99">
        <v>-30008.970574629198</v>
      </c>
      <c r="CF48" s="99">
        <v>-29559.4753866067</v>
      </c>
      <c r="CG48" s="99">
        <v>-28710.906089188102</v>
      </c>
      <c r="CH48" s="99">
        <v>-23830.8492558051</v>
      </c>
      <c r="CI48" s="99">
        <v>-20991.328320443299</v>
      </c>
      <c r="CJ48" s="99">
        <v>-23013.240934038498</v>
      </c>
      <c r="CK48" s="99">
        <v>-23504.9122830249</v>
      </c>
      <c r="CL48" s="99">
        <v>-24365.588446463757</v>
      </c>
      <c r="CM48" s="99">
        <v>-22680.496935600208</v>
      </c>
      <c r="CN48" s="99">
        <v>-25520.287009531501</v>
      </c>
      <c r="CO48" s="99">
        <v>-28935.546323143299</v>
      </c>
      <c r="CP48" s="99">
        <v>-30717.2151090158</v>
      </c>
      <c r="CQ48" s="99">
        <v>-31214.338780947699</v>
      </c>
      <c r="CR48" s="99">
        <v>-32595.282065338401</v>
      </c>
      <c r="CS48" s="99">
        <v>-33455.848226301503</v>
      </c>
      <c r="CT48" s="99">
        <v>-29192.953821585201</v>
      </c>
      <c r="CU48" s="99">
        <v>-25781.5408427849</v>
      </c>
      <c r="CV48" s="99">
        <v>-25292.931537089898</v>
      </c>
      <c r="CW48" s="99">
        <v>-24809.919690160401</v>
      </c>
      <c r="CX48" s="99">
        <v>-23406.1145246954</v>
      </c>
      <c r="CY48" s="99">
        <v>-25023.024450085901</v>
      </c>
      <c r="CZ48" s="99">
        <v>-25851.758668701001</v>
      </c>
      <c r="DA48" s="99">
        <v>-26064.901448733399</v>
      </c>
      <c r="DB48" s="99">
        <v>-28289.497959304801</v>
      </c>
      <c r="DC48" s="99">
        <v>-28248.937214321901</v>
      </c>
      <c r="DD48" s="99">
        <v>-30370.6787723054</v>
      </c>
      <c r="DE48" s="99">
        <v>-28365.4988608516</v>
      </c>
      <c r="DF48" s="99">
        <v>-29629.028578063098</v>
      </c>
      <c r="DG48" s="99">
        <v>-28857.578110801998</v>
      </c>
      <c r="DH48" s="99">
        <v>-28447.183552772629</v>
      </c>
      <c r="DI48" s="99">
        <v>-29446.679728919513</v>
      </c>
      <c r="DJ48" s="99">
        <v>-34688.155013093812</v>
      </c>
      <c r="DK48" s="99">
        <v>-32577.123110886329</v>
      </c>
      <c r="DL48" s="99">
        <v>-30370.3771769741</v>
      </c>
      <c r="DM48" s="99">
        <v>-27703.662051172061</v>
      </c>
      <c r="DN48" s="99">
        <v>-27936.521691883096</v>
      </c>
      <c r="DO48" s="99">
        <v>-31762.346220931067</v>
      </c>
      <c r="DP48" s="99">
        <v>-28350.360021852597</v>
      </c>
      <c r="DQ48" s="99">
        <v>-34527.022409843325</v>
      </c>
      <c r="DR48" s="99">
        <v>-29247.921171448666</v>
      </c>
      <c r="DS48" s="99">
        <v>-31300.680992735215</v>
      </c>
      <c r="DT48" s="99">
        <v>-32299.02646613893</v>
      </c>
      <c r="DU48" s="99">
        <v>-30665.129999999997</v>
      </c>
      <c r="DV48" s="99">
        <v>-28437.91</v>
      </c>
      <c r="DW48" s="99">
        <v>-26038.870000000003</v>
      </c>
      <c r="DX48" s="99">
        <v>-28005.970918476822</v>
      </c>
      <c r="DY48" s="99">
        <v>-28610.209848839349</v>
      </c>
      <c r="DZ48" s="99">
        <v>-26239.338008127299</v>
      </c>
      <c r="EA48" s="99">
        <v>-28639.4794649695</v>
      </c>
      <c r="EB48" s="99">
        <v>-30480.919584752199</v>
      </c>
      <c r="EC48" s="99">
        <v>-31315.292922423301</v>
      </c>
      <c r="ED48" s="99">
        <v>-28771.535141829172</v>
      </c>
      <c r="EE48" s="54"/>
      <c r="EF48" s="54"/>
      <c r="EG48" s="54"/>
      <c r="EH48" s="54"/>
      <c r="EI48" s="54"/>
      <c r="EJ48" s="54"/>
      <c r="EK48" s="54"/>
      <c r="EL48" s="54"/>
      <c r="EM48" s="54"/>
      <c r="EN48" s="54"/>
      <c r="EO48" s="54"/>
      <c r="EP48" s="54"/>
      <c r="EQ48" s="54"/>
      <c r="ER48" s="54"/>
      <c r="ES48" s="54"/>
      <c r="ET48" s="54"/>
      <c r="EU48" s="54"/>
      <c r="EV48" s="54"/>
      <c r="EW48" s="54"/>
      <c r="EX48" s="54"/>
      <c r="EY48" s="54"/>
      <c r="EZ48" s="54"/>
      <c r="FA48" s="54"/>
      <c r="FB48" s="54"/>
      <c r="FC48" s="54"/>
      <c r="FD48" s="54"/>
      <c r="FE48" s="54"/>
      <c r="HV48"/>
    </row>
    <row r="49" spans="2:232" ht="15" customHeight="1" x14ac:dyDescent="0.25">
      <c r="B49" s="62" t="s">
        <v>284</v>
      </c>
      <c r="C49" s="17" t="s">
        <v>360</v>
      </c>
      <c r="D49" s="17" t="str">
        <f>C49&amp;$D$6</f>
        <v>MCG_RAPFALSDOP_1M_USD</v>
      </c>
      <c r="E49" s="99">
        <v>-8694.0673157374295</v>
      </c>
      <c r="F49" s="99">
        <v>-13266.807813605899</v>
      </c>
      <c r="G49" s="99">
        <v>-13561.0752659757</v>
      </c>
      <c r="H49" s="99">
        <v>-10993.4081056743</v>
      </c>
      <c r="I49" s="99">
        <v>-14340.776820266399</v>
      </c>
      <c r="J49" s="99">
        <v>-14177.083269934399</v>
      </c>
      <c r="K49" s="99">
        <v>-10966.37798211</v>
      </c>
      <c r="L49" s="99">
        <v>-12284.532508119601</v>
      </c>
      <c r="M49" s="99">
        <v>-11284.422690081299</v>
      </c>
      <c r="N49" s="99">
        <v>-9173.5476749999998</v>
      </c>
      <c r="O49" s="99">
        <v>-8344.3363547284007</v>
      </c>
      <c r="P49" s="99">
        <v>-7863.2201266541997</v>
      </c>
      <c r="Q49" s="99">
        <v>-9060</v>
      </c>
      <c r="R49" s="99">
        <v>-8449.7900000000009</v>
      </c>
      <c r="S49" s="99">
        <v>-12386.78</v>
      </c>
      <c r="T49" s="99">
        <v>-12139.39</v>
      </c>
      <c r="U49" s="99">
        <v>-8392.83</v>
      </c>
      <c r="V49" s="99">
        <v>-7746.41</v>
      </c>
      <c r="W49" s="99">
        <v>-7507.37</v>
      </c>
      <c r="X49" s="99">
        <v>-10566.01</v>
      </c>
      <c r="Y49" s="99">
        <v>-9120.81</v>
      </c>
      <c r="Z49" s="99">
        <v>-8500.4599999999991</v>
      </c>
      <c r="AA49" s="99">
        <v>-11563.31</v>
      </c>
      <c r="AB49" s="99">
        <v>-6350.29</v>
      </c>
      <c r="AC49" s="99">
        <v>-6875.42</v>
      </c>
      <c r="AD49" s="99">
        <v>-7288.55</v>
      </c>
      <c r="AE49" s="99">
        <v>-7410.19</v>
      </c>
      <c r="AF49" s="99">
        <v>-6185.45</v>
      </c>
      <c r="AG49" s="99">
        <v>-7123.23</v>
      </c>
      <c r="AH49" s="99">
        <v>-8370.01</v>
      </c>
      <c r="AI49" s="99">
        <v>-7569.95</v>
      </c>
      <c r="AJ49" s="99">
        <v>-7278.7721777300003</v>
      </c>
      <c r="AK49" s="112">
        <v>-6283.88</v>
      </c>
      <c r="AL49" s="99">
        <v>-7612.08</v>
      </c>
      <c r="AM49" s="99">
        <v>-7289.3911025500001</v>
      </c>
      <c r="AN49" s="99">
        <v>-8907.9237608799995</v>
      </c>
      <c r="AO49" s="99">
        <v>-7690.3352523026597</v>
      </c>
      <c r="AP49" s="99">
        <v>-7515.9019638600003</v>
      </c>
      <c r="AQ49" s="99">
        <v>-7908.54780768</v>
      </c>
      <c r="AR49" s="99">
        <v>-8693.2552226199987</v>
      </c>
      <c r="AS49" s="99">
        <v>-9152.540796199999</v>
      </c>
      <c r="AT49" s="99">
        <v>-7003.9225665699996</v>
      </c>
      <c r="AU49" s="99">
        <v>-6112.9792860799998</v>
      </c>
      <c r="AV49" s="99">
        <v>-10695.25517192</v>
      </c>
      <c r="AW49" s="99">
        <v>-9617.5120493600007</v>
      </c>
      <c r="AX49" s="99">
        <v>-9171.2001398000011</v>
      </c>
      <c r="AY49" s="99">
        <v>-7016.7551430800004</v>
      </c>
      <c r="AZ49" s="99">
        <v>-8770.046768566388</v>
      </c>
      <c r="BA49" s="99">
        <v>-11063.09219186</v>
      </c>
      <c r="BB49" s="99">
        <v>-11286.70258574</v>
      </c>
      <c r="BC49" s="99">
        <v>-9252.6593075599994</v>
      </c>
      <c r="BD49" s="99">
        <v>-7486.6142454399996</v>
      </c>
      <c r="BE49" s="99">
        <v>-9191.4447011850825</v>
      </c>
      <c r="BF49" s="99">
        <v>-8903.9241547016172</v>
      </c>
      <c r="BG49" s="99">
        <v>-9330.7200350811672</v>
      </c>
      <c r="BH49" s="99">
        <v>-13030.160499161624</v>
      </c>
      <c r="BI49" s="99">
        <v>-10138.847604891791</v>
      </c>
      <c r="BJ49" s="99">
        <v>-12471.75086114457</v>
      </c>
      <c r="BK49" s="99">
        <v>-15174.457179072617</v>
      </c>
      <c r="BL49" s="99">
        <v>-11511.930427524874</v>
      </c>
      <c r="BM49" s="99">
        <v>-13403.899580301078</v>
      </c>
      <c r="BN49" s="99">
        <v>-14093.779504421622</v>
      </c>
      <c r="BO49" s="99">
        <v>-13638.654436851755</v>
      </c>
      <c r="BP49" s="99">
        <v>-14708.621769982026</v>
      </c>
      <c r="BQ49" s="99">
        <v>-14348.033614277665</v>
      </c>
      <c r="BR49" s="99">
        <v>-13062.753215069</v>
      </c>
      <c r="BS49" s="99">
        <v>-11550.151234267099</v>
      </c>
      <c r="BT49" s="99">
        <v>-14226.1134476512</v>
      </c>
      <c r="BU49" s="99">
        <v>-15455.7910174388</v>
      </c>
      <c r="BV49" s="99">
        <v>-19330.900338022399</v>
      </c>
      <c r="BW49" s="99">
        <v>-15637.437693428799</v>
      </c>
      <c r="BX49" s="99">
        <v>-15829.308461626701</v>
      </c>
      <c r="BY49" s="99">
        <v>-12489.6407682467</v>
      </c>
      <c r="BZ49" s="99">
        <v>-15308.621593837001</v>
      </c>
      <c r="CA49" s="99">
        <v>-16576.272949637802</v>
      </c>
      <c r="CB49" s="99">
        <v>-15517.460755436399</v>
      </c>
      <c r="CC49" s="99">
        <v>-15740.415875045401</v>
      </c>
      <c r="CD49" s="99">
        <v>-16018.133031814799</v>
      </c>
      <c r="CE49" s="99">
        <v>-11681.117687955801</v>
      </c>
      <c r="CF49" s="99">
        <v>-14133.9379891279</v>
      </c>
      <c r="CG49" s="99">
        <v>-14382.976765273999</v>
      </c>
      <c r="CH49" s="99">
        <v>-9920.3200219579303</v>
      </c>
      <c r="CI49" s="99">
        <v>-7837.6185360857498</v>
      </c>
      <c r="CJ49" s="99">
        <v>-9455.8793398623402</v>
      </c>
      <c r="CK49" s="99">
        <v>-10118.979823534301</v>
      </c>
      <c r="CL49" s="99">
        <v>-11916.013149397149</v>
      </c>
      <c r="CM49" s="99">
        <v>-9949.6086073696879</v>
      </c>
      <c r="CN49" s="99">
        <v>-13169.6535768125</v>
      </c>
      <c r="CO49" s="99">
        <v>-16567.216964053499</v>
      </c>
      <c r="CP49" s="99">
        <v>-17463.756785100901</v>
      </c>
      <c r="CQ49" s="99">
        <v>-16303.706328554101</v>
      </c>
      <c r="CR49" s="99">
        <v>-18775.638793650702</v>
      </c>
      <c r="CS49" s="99">
        <v>-21081.7031621561</v>
      </c>
      <c r="CT49" s="99">
        <v>-15266.9260042018</v>
      </c>
      <c r="CU49" s="99">
        <v>-12393.4890162053</v>
      </c>
      <c r="CV49" s="99">
        <v>-12478.916159226101</v>
      </c>
      <c r="CW49" s="99">
        <v>-11544.067601897899</v>
      </c>
      <c r="CX49" s="99">
        <v>-9092.8816642695492</v>
      </c>
      <c r="CY49" s="99">
        <v>-9767.2098155718395</v>
      </c>
      <c r="CZ49" s="99">
        <v>-9799.7997613569096</v>
      </c>
      <c r="DA49" s="99">
        <v>-9792.29326797262</v>
      </c>
      <c r="DB49" s="99">
        <v>-13705.7692758597</v>
      </c>
      <c r="DC49" s="99">
        <v>-13035.6380970635</v>
      </c>
      <c r="DD49" s="99">
        <v>-16062.4324568751</v>
      </c>
      <c r="DE49" s="99">
        <v>-13792.216261449499</v>
      </c>
      <c r="DF49" s="99">
        <v>-14965.049120886701</v>
      </c>
      <c r="DG49" s="99">
        <v>-12739.054571557301</v>
      </c>
      <c r="DH49" s="99">
        <v>-11920.283256443945</v>
      </c>
      <c r="DI49" s="99">
        <v>-13868.758700990769</v>
      </c>
      <c r="DJ49" s="99">
        <v>-18052.095707903041</v>
      </c>
      <c r="DK49" s="99">
        <v>-15069.858689179464</v>
      </c>
      <c r="DL49" s="99">
        <v>-12718.137018147077</v>
      </c>
      <c r="DM49" s="99">
        <v>-10926.518140301081</v>
      </c>
      <c r="DN49" s="99">
        <v>-13672.840106587853</v>
      </c>
      <c r="DO49" s="99">
        <v>-15729.529876945746</v>
      </c>
      <c r="DP49" s="99">
        <v>-14904.750924584518</v>
      </c>
      <c r="DQ49" s="99">
        <v>-18390.184315860824</v>
      </c>
      <c r="DR49" s="99">
        <v>-17992.447251327096</v>
      </c>
      <c r="DS49" s="99">
        <v>-18205.528182815746</v>
      </c>
      <c r="DT49" s="99">
        <v>-19012.898288666594</v>
      </c>
      <c r="DU49" s="99">
        <v>-16909.16</v>
      </c>
      <c r="DV49" s="99">
        <v>-14232.85</v>
      </c>
      <c r="DW49" s="99">
        <v>-9826.4</v>
      </c>
      <c r="DX49" s="99">
        <v>-12461.761530296135</v>
      </c>
      <c r="DY49" s="99">
        <v>-13527.897977290644</v>
      </c>
      <c r="DZ49" s="99">
        <v>-13872.840556618499</v>
      </c>
      <c r="EA49" s="99">
        <v>-15213.4308691598</v>
      </c>
      <c r="EB49" s="99">
        <v>-16812.173618839599</v>
      </c>
      <c r="EC49" s="99">
        <v>-15361.0450806389</v>
      </c>
      <c r="ED49" s="99">
        <v>-13595.40024919727</v>
      </c>
      <c r="EE49" s="54"/>
      <c r="EF49" s="54"/>
      <c r="EG49" s="54"/>
      <c r="EH49" s="54"/>
      <c r="EI49" s="54"/>
      <c r="EJ49" s="54"/>
      <c r="EK49" s="54"/>
      <c r="EL49" s="54"/>
      <c r="EM49" s="54"/>
      <c r="EN49" s="54"/>
      <c r="EO49" s="54"/>
      <c r="EP49" s="54"/>
      <c r="EQ49" s="54"/>
      <c r="ER49" s="54"/>
      <c r="ES49" s="54"/>
      <c r="ET49" s="54"/>
      <c r="EU49" s="54"/>
      <c r="EV49" s="54"/>
      <c r="EW49" s="54"/>
      <c r="EX49" s="54"/>
      <c r="EY49" s="54"/>
      <c r="EZ49" s="54"/>
      <c r="FA49" s="54"/>
      <c r="FB49" s="54"/>
      <c r="FC49" s="54"/>
      <c r="FD49" s="54"/>
      <c r="FE49" s="54"/>
      <c r="HV49"/>
    </row>
    <row r="50" spans="2:232" ht="15" customHeight="1" x14ac:dyDescent="0.25">
      <c r="B50" s="63" t="s">
        <v>285</v>
      </c>
      <c r="C50" s="17" t="s">
        <v>361</v>
      </c>
      <c r="D50" s="17" t="str">
        <f>C50&amp;$D$6</f>
        <v>MCG_RAPFALSDOP_1M_3M_USD</v>
      </c>
      <c r="E50" s="99">
        <v>-940.88307958159203</v>
      </c>
      <c r="F50" s="99">
        <v>-720.48337165001203</v>
      </c>
      <c r="G50" s="99">
        <v>-3368.1849259406899</v>
      </c>
      <c r="H50" s="99">
        <v>-5112.8600902007902</v>
      </c>
      <c r="I50" s="99">
        <v>-2385.4612520444498</v>
      </c>
      <c r="J50" s="99">
        <v>-1143.9104902296699</v>
      </c>
      <c r="K50" s="99">
        <v>-2127.9551982009002</v>
      </c>
      <c r="L50" s="99">
        <v>-2327.9703648485302</v>
      </c>
      <c r="M50" s="99">
        <v>-3606.8840294956199</v>
      </c>
      <c r="N50" s="99">
        <v>-3935.5564810000001</v>
      </c>
      <c r="O50" s="99">
        <v>-2448.497121421</v>
      </c>
      <c r="P50" s="99">
        <v>-1951.0717537267001</v>
      </c>
      <c r="Q50" s="99">
        <v>-2305</v>
      </c>
      <c r="R50" s="99">
        <v>-2570.17</v>
      </c>
      <c r="S50" s="99">
        <v>-4634.22</v>
      </c>
      <c r="T50" s="99">
        <v>-3511.2</v>
      </c>
      <c r="U50" s="99">
        <v>-1453.63</v>
      </c>
      <c r="V50" s="99">
        <v>-2608.1999999999998</v>
      </c>
      <c r="W50" s="99">
        <v>-3464.52</v>
      </c>
      <c r="X50" s="99">
        <v>-3968.45</v>
      </c>
      <c r="Y50" s="99">
        <v>-3832.28</v>
      </c>
      <c r="Z50" s="99">
        <v>-2821.92</v>
      </c>
      <c r="AA50" s="99">
        <v>-2601.92</v>
      </c>
      <c r="AB50" s="99">
        <v>-2321.7199999999998</v>
      </c>
      <c r="AC50" s="99">
        <v>-2711.26</v>
      </c>
      <c r="AD50" s="99">
        <v>-2906.82</v>
      </c>
      <c r="AE50" s="99">
        <v>-3903.78</v>
      </c>
      <c r="AF50" s="99">
        <v>-5454.8</v>
      </c>
      <c r="AG50" s="99">
        <v>-3778.44</v>
      </c>
      <c r="AH50" s="99">
        <v>-2252.23</v>
      </c>
      <c r="AI50" s="99">
        <v>-3132.24</v>
      </c>
      <c r="AJ50" s="99">
        <v>-3026.9556895699998</v>
      </c>
      <c r="AK50" s="99">
        <v>-2796.2022298699999</v>
      </c>
      <c r="AL50" s="99">
        <v>-3303.3608934499998</v>
      </c>
      <c r="AM50" s="99">
        <v>-2607.4456084042231</v>
      </c>
      <c r="AN50" s="99">
        <v>-2097.4914570483447</v>
      </c>
      <c r="AO50" s="99">
        <v>-3196.6106341099999</v>
      </c>
      <c r="AP50" s="99">
        <v>-4231.71925663</v>
      </c>
      <c r="AQ50" s="99">
        <v>-3054.4802844400001</v>
      </c>
      <c r="AR50" s="99">
        <v>-2968.3578358899999</v>
      </c>
      <c r="AS50" s="99">
        <v>-2938.1831870400001</v>
      </c>
      <c r="AT50" s="99">
        <v>-5870.0381802062166</v>
      </c>
      <c r="AU50" s="99">
        <v>-7483.3770218099999</v>
      </c>
      <c r="AV50" s="99">
        <v>-4254.9738448799999</v>
      </c>
      <c r="AW50" s="99">
        <v>-5902.3599934161557</v>
      </c>
      <c r="AX50" s="99">
        <v>-5398.950994004249</v>
      </c>
      <c r="AY50" s="99">
        <v>-3376.06273878</v>
      </c>
      <c r="AZ50" s="99">
        <v>-3864.0756877906588</v>
      </c>
      <c r="BA50" s="99">
        <v>-3731.624278622065</v>
      </c>
      <c r="BB50" s="99">
        <v>-3160.1236611852182</v>
      </c>
      <c r="BC50" s="99">
        <v>-5868.2814824021052</v>
      </c>
      <c r="BD50" s="99">
        <v>-5949.9604542325324</v>
      </c>
      <c r="BE50" s="99">
        <v>-5312.0776896539264</v>
      </c>
      <c r="BF50" s="99">
        <v>-6662.2343859849971</v>
      </c>
      <c r="BG50" s="99">
        <v>-7210.8732768277205</v>
      </c>
      <c r="BH50" s="99">
        <v>-4214.4283411338693</v>
      </c>
      <c r="BI50" s="99">
        <v>-6804.1588393729253</v>
      </c>
      <c r="BJ50" s="99">
        <v>-5398.1272191238413</v>
      </c>
      <c r="BK50" s="99">
        <v>-4487.1657678309102</v>
      </c>
      <c r="BL50" s="99">
        <v>-7651.4628948419231</v>
      </c>
      <c r="BM50" s="99">
        <v>-7294.8713682734251</v>
      </c>
      <c r="BN50" s="99">
        <v>-9261.5250609296163</v>
      </c>
      <c r="BO50" s="99">
        <v>-9126.8546414552402</v>
      </c>
      <c r="BP50" s="99">
        <v>-7470.2041419485195</v>
      </c>
      <c r="BQ50" s="99">
        <v>-5350.0312772821108</v>
      </c>
      <c r="BR50" s="99">
        <v>-6353.4616235283802</v>
      </c>
      <c r="BS50" s="99">
        <v>-7177.4559107640198</v>
      </c>
      <c r="BT50" s="99">
        <v>-9245.1072676096192</v>
      </c>
      <c r="BU50" s="99">
        <v>-10317.852503964899</v>
      </c>
      <c r="BV50" s="99">
        <v>-7585.6862288434404</v>
      </c>
      <c r="BW50" s="99">
        <v>-7907.9640374371102</v>
      </c>
      <c r="BX50" s="99">
        <v>-7686.7229109288401</v>
      </c>
      <c r="BY50" s="99">
        <v>-8025.7934653044404</v>
      </c>
      <c r="BZ50" s="99">
        <v>-6513.6209254678597</v>
      </c>
      <c r="CA50" s="99">
        <v>-7260.4335977438504</v>
      </c>
      <c r="CB50" s="99">
        <v>-8437.4548708280599</v>
      </c>
      <c r="CC50" s="99">
        <v>-7259.9786725744298</v>
      </c>
      <c r="CD50" s="99">
        <v>-7104.5988137612203</v>
      </c>
      <c r="CE50" s="99">
        <v>-9141.0671684743193</v>
      </c>
      <c r="CF50" s="99">
        <v>-7616.1964184368298</v>
      </c>
      <c r="CG50" s="99">
        <v>-5576.5207172462196</v>
      </c>
      <c r="CH50" s="99">
        <v>-4270.5737735901102</v>
      </c>
      <c r="CI50" s="99">
        <v>-3326.1464252635501</v>
      </c>
      <c r="CJ50" s="99">
        <v>-2545.16208743282</v>
      </c>
      <c r="CK50" s="99">
        <v>-2163.6210046174701</v>
      </c>
      <c r="CL50" s="99">
        <v>-2903.4545197725356</v>
      </c>
      <c r="CM50" s="99">
        <v>-3193.5865874837295</v>
      </c>
      <c r="CN50" s="99">
        <v>-2698.9553318723401</v>
      </c>
      <c r="CO50" s="99">
        <v>-2378.4006060362999</v>
      </c>
      <c r="CP50" s="99">
        <v>-4795.0386125760397</v>
      </c>
      <c r="CQ50" s="99">
        <v>-6061.1851528634297</v>
      </c>
      <c r="CR50" s="99">
        <v>-4855.4865961145397</v>
      </c>
      <c r="CS50" s="99">
        <v>-4851.8631222926697</v>
      </c>
      <c r="CT50" s="99">
        <v>-6402.4861019253003</v>
      </c>
      <c r="CU50" s="99">
        <v>-4919.5076300971396</v>
      </c>
      <c r="CV50" s="99">
        <v>-4302.07932704422</v>
      </c>
      <c r="CW50" s="99">
        <v>-4690.86734267667</v>
      </c>
      <c r="CX50" s="99">
        <v>-5102.6844821259501</v>
      </c>
      <c r="CY50" s="99">
        <v>-4462.2392941206599</v>
      </c>
      <c r="CZ50" s="99">
        <v>-6860.1072989689001</v>
      </c>
      <c r="DA50" s="99">
        <v>-7332.1116662223703</v>
      </c>
      <c r="DB50" s="99">
        <v>-5762.8848297301602</v>
      </c>
      <c r="DC50" s="99">
        <v>-4702.1334944324099</v>
      </c>
      <c r="DD50" s="99">
        <v>-4644.55916933965</v>
      </c>
      <c r="DE50" s="99">
        <v>-4754.9778041008503</v>
      </c>
      <c r="DF50" s="99">
        <v>-4845.2850471472402</v>
      </c>
      <c r="DG50" s="99">
        <v>-4921.4961506826203</v>
      </c>
      <c r="DH50" s="99">
        <v>-5350.2957481883786</v>
      </c>
      <c r="DI50" s="99">
        <v>-3547.1554688017427</v>
      </c>
      <c r="DJ50" s="99">
        <v>-4081.0464946731836</v>
      </c>
      <c r="DK50" s="99">
        <v>-4308.3236565125026</v>
      </c>
      <c r="DL50" s="99">
        <v>-6742.496248454383</v>
      </c>
      <c r="DM50" s="99">
        <v>-5839.3451615297463</v>
      </c>
      <c r="DN50" s="99">
        <v>-3622.2350295109982</v>
      </c>
      <c r="DO50" s="99">
        <v>-4629.2274132654275</v>
      </c>
      <c r="DP50" s="99">
        <v>-6508.176428175635</v>
      </c>
      <c r="DQ50" s="99">
        <v>-5884.3606115854227</v>
      </c>
      <c r="DR50" s="99">
        <v>-5140.865666885782</v>
      </c>
      <c r="DS50" s="99">
        <v>-4013.0944068978797</v>
      </c>
      <c r="DT50" s="99">
        <v>-3032.0012037601091</v>
      </c>
      <c r="DU50" s="99">
        <v>-2681.55</v>
      </c>
      <c r="DV50" s="99">
        <v>-2889.92</v>
      </c>
      <c r="DW50" s="99">
        <v>-3518.6000000000004</v>
      </c>
      <c r="DX50" s="99">
        <v>-5336.1940471060334</v>
      </c>
      <c r="DY50" s="99">
        <v>-4893.1753398692172</v>
      </c>
      <c r="DZ50" s="99">
        <v>-4286.5665377055302</v>
      </c>
      <c r="EA50" s="99">
        <v>-4127.4270470973297</v>
      </c>
      <c r="EB50" s="99">
        <v>-3446.52455439809</v>
      </c>
      <c r="EC50" s="99">
        <v>-4657.4938784539499</v>
      </c>
      <c r="ED50" s="99">
        <v>-3870.5461774972</v>
      </c>
      <c r="EE50" s="54"/>
      <c r="EF50" s="54"/>
      <c r="EG50" s="54"/>
      <c r="EH50" s="54"/>
      <c r="EI50" s="54"/>
      <c r="EJ50" s="54"/>
      <c r="EK50" s="54"/>
      <c r="EL50" s="54"/>
      <c r="EM50" s="54"/>
      <c r="EN50" s="54"/>
      <c r="EO50" s="54"/>
      <c r="EP50" s="54"/>
      <c r="EQ50" s="54"/>
      <c r="ER50" s="54"/>
      <c r="ES50" s="54"/>
      <c r="ET50" s="54"/>
      <c r="EU50" s="54"/>
      <c r="EV50" s="54"/>
      <c r="EW50" s="54"/>
      <c r="EX50" s="54"/>
      <c r="EY50" s="54"/>
      <c r="EZ50" s="54"/>
      <c r="FA50" s="54"/>
      <c r="FB50" s="54"/>
      <c r="FC50" s="54"/>
      <c r="FD50" s="54"/>
      <c r="FE50" s="54"/>
      <c r="HV50"/>
    </row>
    <row r="51" spans="2:232" ht="15" customHeight="1" x14ac:dyDescent="0.25">
      <c r="B51" s="62" t="s">
        <v>286</v>
      </c>
      <c r="C51" s="17" t="s">
        <v>362</v>
      </c>
      <c r="D51" s="17" t="str">
        <f>C51&amp;$D$6</f>
        <v>MCG_RAPFALSDOP_3M_1Y_USD</v>
      </c>
      <c r="E51" s="99">
        <v>-6057.70553233587</v>
      </c>
      <c r="F51" s="99">
        <v>-5972.5744214283704</v>
      </c>
      <c r="G51" s="99">
        <v>-5103.5923601218701</v>
      </c>
      <c r="H51" s="99">
        <v>-4432.2846357297003</v>
      </c>
      <c r="I51" s="99">
        <v>-4533.2927548137704</v>
      </c>
      <c r="J51" s="99">
        <v>-5541.59016967151</v>
      </c>
      <c r="K51" s="99">
        <v>-5828.53302319675</v>
      </c>
      <c r="L51" s="99">
        <v>-6128.7464799282998</v>
      </c>
      <c r="M51" s="99">
        <v>-6071.14863553941</v>
      </c>
      <c r="N51" s="99">
        <v>-6369.832915</v>
      </c>
      <c r="O51" s="99">
        <v>-6563.3129155975003</v>
      </c>
      <c r="P51" s="99">
        <v>-7650.9242664487501</v>
      </c>
      <c r="Q51" s="99">
        <v>-7569</v>
      </c>
      <c r="R51" s="99">
        <v>-7392.9</v>
      </c>
      <c r="S51" s="99">
        <v>-6728.65</v>
      </c>
      <c r="T51" s="99">
        <v>-7373.57</v>
      </c>
      <c r="U51" s="99">
        <v>-6875.52</v>
      </c>
      <c r="V51" s="99">
        <v>-6001.14</v>
      </c>
      <c r="W51" s="99">
        <v>-8102.34</v>
      </c>
      <c r="X51" s="99">
        <v>-8016.76</v>
      </c>
      <c r="Y51" s="99">
        <v>-7099</v>
      </c>
      <c r="Z51" s="99">
        <v>-7138.41</v>
      </c>
      <c r="AA51" s="99">
        <v>-7312.57</v>
      </c>
      <c r="AB51" s="99">
        <v>-7818.4</v>
      </c>
      <c r="AC51" s="99">
        <v>-7595.42</v>
      </c>
      <c r="AD51" s="99">
        <v>-7519.16</v>
      </c>
      <c r="AE51" s="99">
        <v>-7240.17</v>
      </c>
      <c r="AF51" s="99">
        <v>-5988.88</v>
      </c>
      <c r="AG51" s="99">
        <v>-7314.16</v>
      </c>
      <c r="AH51" s="99">
        <v>-7627</v>
      </c>
      <c r="AI51" s="99">
        <v>-7023.32</v>
      </c>
      <c r="AJ51" s="99">
        <v>-6585.5176284880044</v>
      </c>
      <c r="AK51" s="99">
        <v>-10106.933506650556</v>
      </c>
      <c r="AL51" s="99">
        <v>-10030.94</v>
      </c>
      <c r="AM51" s="99">
        <v>-10265.81922103</v>
      </c>
      <c r="AN51" s="99">
        <v>-10656.052897108551</v>
      </c>
      <c r="AO51" s="99">
        <v>-11784.201139697243</v>
      </c>
      <c r="AP51" s="99">
        <v>-10468.17673276542</v>
      </c>
      <c r="AQ51" s="99">
        <v>-10232.427182949992</v>
      </c>
      <c r="AR51" s="99">
        <v>-9724.1143621923766</v>
      </c>
      <c r="AS51" s="99">
        <v>-9883.1658519434259</v>
      </c>
      <c r="AT51" s="99">
        <v>-7203.6123413922014</v>
      </c>
      <c r="AU51" s="99">
        <v>-7171.2972726942762</v>
      </c>
      <c r="AV51" s="99">
        <v>-7117.4494502795014</v>
      </c>
      <c r="AW51" s="99">
        <v>-8574.1775052370249</v>
      </c>
      <c r="AX51" s="99">
        <v>-8287.7545744999989</v>
      </c>
      <c r="AY51" s="99">
        <v>-9037.3756746700001</v>
      </c>
      <c r="AZ51" s="99">
        <v>-8843.9884028487286</v>
      </c>
      <c r="BA51" s="99">
        <v>-9035.206260141269</v>
      </c>
      <c r="BB51" s="99">
        <v>-8760.8620853451921</v>
      </c>
      <c r="BC51" s="99">
        <v>-7489.0897321479215</v>
      </c>
      <c r="BD51" s="99">
        <v>-8737.8707990358871</v>
      </c>
      <c r="BE51" s="99">
        <v>-9177.5408171783329</v>
      </c>
      <c r="BF51" s="99">
        <v>-8420.4147852327624</v>
      </c>
      <c r="BG51" s="99">
        <v>-8242.3795313432129</v>
      </c>
      <c r="BH51" s="99">
        <v>-7795.9409102007376</v>
      </c>
      <c r="BI51" s="99">
        <v>-7958.3767283221487</v>
      </c>
      <c r="BJ51" s="99">
        <v>-8242.3604947665244</v>
      </c>
      <c r="BK51" s="99">
        <v>-10889.374473102656</v>
      </c>
      <c r="BL51" s="99">
        <v>-10864.694380842149</v>
      </c>
      <c r="BM51" s="99">
        <v>-12427.908674263454</v>
      </c>
      <c r="BN51" s="99">
        <v>-10918.484141833531</v>
      </c>
      <c r="BO51" s="99">
        <v>-10838.359043486555</v>
      </c>
      <c r="BP51" s="99">
        <v>-10994.31441103314</v>
      </c>
      <c r="BQ51" s="99">
        <v>-12006.909385028606</v>
      </c>
      <c r="BR51" s="99">
        <v>-11187.249192945401</v>
      </c>
      <c r="BS51" s="99">
        <v>-11421.951419625701</v>
      </c>
      <c r="BT51" s="99">
        <v>-8042.0225085709098</v>
      </c>
      <c r="BU51" s="99">
        <v>-8884.2901802155702</v>
      </c>
      <c r="BV51" s="99">
        <v>-10496.824974555801</v>
      </c>
      <c r="BW51" s="99">
        <v>-10639.8444700279</v>
      </c>
      <c r="BX51" s="99">
        <v>-12111.9331202094</v>
      </c>
      <c r="BY51" s="99">
        <v>-11684.214879130701</v>
      </c>
      <c r="BZ51" s="99">
        <v>-12154.3844719885</v>
      </c>
      <c r="CA51" s="99">
        <v>-11376.4691478518</v>
      </c>
      <c r="CB51" s="99">
        <v>-10587.128467123301</v>
      </c>
      <c r="CC51" s="99">
        <v>-12444.7806067946</v>
      </c>
      <c r="CD51" s="99">
        <v>-10380.5066931376</v>
      </c>
      <c r="CE51" s="99">
        <v>-9186.7857181991094</v>
      </c>
      <c r="CF51" s="99">
        <v>-7809.3409790419601</v>
      </c>
      <c r="CG51" s="99">
        <v>-8751.4086066678901</v>
      </c>
      <c r="CH51" s="99">
        <v>-9639.9554602570497</v>
      </c>
      <c r="CI51" s="99">
        <v>-9827.5633590940506</v>
      </c>
      <c r="CJ51" s="99">
        <v>-11012.1995067433</v>
      </c>
      <c r="CK51" s="99">
        <v>-11222.311454873099</v>
      </c>
      <c r="CL51" s="99">
        <v>-9546.1207772940743</v>
      </c>
      <c r="CM51" s="99">
        <v>-9537.3017407467887</v>
      </c>
      <c r="CN51" s="99">
        <v>-9651.6781008466896</v>
      </c>
      <c r="CO51" s="99">
        <v>-9989.9287530534693</v>
      </c>
      <c r="CP51" s="99">
        <v>-8458.4197113388509</v>
      </c>
      <c r="CQ51" s="99">
        <v>-8849.4472995301094</v>
      </c>
      <c r="CR51" s="99">
        <v>-8964.1566755731492</v>
      </c>
      <c r="CS51" s="99">
        <v>-7522.2819418527597</v>
      </c>
      <c r="CT51" s="99">
        <v>-7523.5417154581501</v>
      </c>
      <c r="CU51" s="99">
        <v>-8468.5441964824495</v>
      </c>
      <c r="CV51" s="99">
        <v>-8511.9360508195205</v>
      </c>
      <c r="CW51" s="99">
        <v>-8574.9847455858308</v>
      </c>
      <c r="CX51" s="99">
        <v>-9210.5483782998508</v>
      </c>
      <c r="CY51" s="99">
        <v>-10793.5753403934</v>
      </c>
      <c r="CZ51" s="99">
        <v>-9191.8516083752293</v>
      </c>
      <c r="DA51" s="99">
        <v>-8940.4965145384504</v>
      </c>
      <c r="DB51" s="99">
        <v>-8820.8438537149195</v>
      </c>
      <c r="DC51" s="99">
        <v>-10511.165622826</v>
      </c>
      <c r="DD51" s="99">
        <v>-9663.6871460907205</v>
      </c>
      <c r="DE51" s="99">
        <v>-9818.3047953012792</v>
      </c>
      <c r="DF51" s="99">
        <v>-9818.6944100291894</v>
      </c>
      <c r="DG51" s="99">
        <v>-11197.027388562101</v>
      </c>
      <c r="DH51" s="99">
        <v>-11176.604548140307</v>
      </c>
      <c r="DI51" s="99">
        <v>-12030.765559127001</v>
      </c>
      <c r="DJ51" s="99">
        <v>-12555.012810517586</v>
      </c>
      <c r="DK51" s="99">
        <v>-13198.940765194362</v>
      </c>
      <c r="DL51" s="99">
        <v>-10909.743910372639</v>
      </c>
      <c r="DM51" s="99">
        <v>-10937.798749341235</v>
      </c>
      <c r="DN51" s="99">
        <v>-10641.446555784245</v>
      </c>
      <c r="DO51" s="99">
        <v>-11403.588930719894</v>
      </c>
      <c r="DP51" s="99">
        <v>-6937.4326690924445</v>
      </c>
      <c r="DQ51" s="99">
        <v>-10252.477482397078</v>
      </c>
      <c r="DR51" s="99">
        <v>-6114.6082532357905</v>
      </c>
      <c r="DS51" s="99">
        <v>-9082.0584030215887</v>
      </c>
      <c r="DT51" s="99">
        <v>-10254.126973712227</v>
      </c>
      <c r="DU51" s="99">
        <v>-11074.42</v>
      </c>
      <c r="DV51" s="99">
        <v>-11315.14</v>
      </c>
      <c r="DW51" s="99">
        <v>-12693.87</v>
      </c>
      <c r="DX51" s="99">
        <v>-10208.015341074653</v>
      </c>
      <c r="DY51" s="99">
        <v>-10189.136531679489</v>
      </c>
      <c r="DZ51" s="99">
        <v>-8079.9309138032304</v>
      </c>
      <c r="EA51" s="99">
        <v>-9298.62154871241</v>
      </c>
      <c r="EB51" s="99">
        <v>-10222.2214115145</v>
      </c>
      <c r="EC51" s="99">
        <v>-11296.7539633305</v>
      </c>
      <c r="ED51" s="99">
        <v>-11305.588715134701</v>
      </c>
      <c r="EE51" s="54"/>
      <c r="EF51" s="54"/>
      <c r="EG51" s="54"/>
      <c r="EH51" s="54"/>
      <c r="EI51" s="54"/>
      <c r="EJ51" s="54"/>
      <c r="EK51" s="54"/>
      <c r="EL51" s="54"/>
      <c r="EM51" s="54"/>
      <c r="EN51" s="54"/>
      <c r="EO51" s="54"/>
      <c r="EP51" s="54"/>
      <c r="EQ51" s="54"/>
      <c r="ER51" s="54"/>
      <c r="ES51" s="54"/>
      <c r="ET51" s="54"/>
      <c r="EU51" s="54"/>
      <c r="EV51" s="54"/>
      <c r="EW51" s="54"/>
      <c r="EX51" s="54"/>
      <c r="EY51" s="54"/>
      <c r="EZ51" s="54"/>
      <c r="FA51" s="54"/>
      <c r="FB51" s="54"/>
      <c r="FC51" s="54"/>
      <c r="FD51" s="54"/>
      <c r="FE51" s="54"/>
      <c r="HV51"/>
    </row>
    <row r="52" spans="2:232" ht="15" customHeight="1" x14ac:dyDescent="0.25">
      <c r="B52" s="59" t="s">
        <v>289</v>
      </c>
      <c r="C52" s="12"/>
      <c r="D52" s="5"/>
      <c r="E52" s="5"/>
      <c r="F52" s="5"/>
      <c r="G52" s="5"/>
      <c r="H52" s="5"/>
      <c r="I52" s="5"/>
      <c r="J52" s="5"/>
      <c r="K52" s="5"/>
      <c r="L52" s="5"/>
      <c r="M52" s="5"/>
      <c r="N52" s="5"/>
      <c r="O52" s="5"/>
      <c r="P52" s="100"/>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118"/>
      <c r="EB52" s="118"/>
      <c r="EC52" s="118"/>
      <c r="ED52" s="5"/>
      <c r="EE52" s="5"/>
      <c r="EF52" s="5"/>
      <c r="EG52" s="5"/>
      <c r="EH52" s="5"/>
      <c r="EI52" s="5"/>
      <c r="EJ52" s="5"/>
      <c r="EK52" s="5"/>
      <c r="EL52" s="5"/>
      <c r="EM52" s="5"/>
      <c r="EN52" s="5"/>
      <c r="EO52" s="5"/>
      <c r="EP52" s="5"/>
      <c r="EQ52" s="5"/>
      <c r="ER52" s="5"/>
      <c r="ES52" s="5"/>
      <c r="ET52" s="5"/>
      <c r="EU52" s="5"/>
      <c r="EV52" s="5"/>
      <c r="EW52" s="5"/>
      <c r="EX52" s="5"/>
      <c r="EY52" s="5"/>
      <c r="EZ52" s="5"/>
      <c r="FA52" s="5"/>
      <c r="FB52" s="5"/>
      <c r="FC52" s="5"/>
      <c r="FD52" s="5"/>
      <c r="FE52" s="5"/>
      <c r="HV52"/>
    </row>
    <row r="53" spans="2:232" ht="15" customHeight="1" x14ac:dyDescent="0.25">
      <c r="B53" s="61" t="s">
        <v>287</v>
      </c>
      <c r="C53" s="17" t="s">
        <v>363</v>
      </c>
      <c r="D53" s="17" t="str">
        <f>C53&amp;$D$6</f>
        <v>MCG_RAPFALSDOI_USD</v>
      </c>
      <c r="E53" s="99">
        <v>-3049.2326788722498</v>
      </c>
      <c r="F53" s="99">
        <v>-3027.1978334973101</v>
      </c>
      <c r="G53" s="99">
        <v>-3045.1120234342602</v>
      </c>
      <c r="H53" s="99">
        <v>-3129.3504702161599</v>
      </c>
      <c r="I53" s="99">
        <v>-3116.06785365203</v>
      </c>
      <c r="J53" s="99">
        <v>-3068.4853763967999</v>
      </c>
      <c r="K53" s="99">
        <v>-3129.9355463892798</v>
      </c>
      <c r="L53" s="99">
        <v>-3119.47869417728</v>
      </c>
      <c r="M53" s="99">
        <v>-3138.1992543128499</v>
      </c>
      <c r="N53" s="99">
        <v>-3125.0822899999998</v>
      </c>
      <c r="O53" s="99">
        <v>-3156.8229775750001</v>
      </c>
      <c r="P53" s="99">
        <v>-3125</v>
      </c>
      <c r="Q53" s="99">
        <v>-3262</v>
      </c>
      <c r="R53" s="99">
        <v>-3253.71</v>
      </c>
      <c r="S53" s="99">
        <v>-3235.05</v>
      </c>
      <c r="T53" s="99">
        <v>-3219.38</v>
      </c>
      <c r="U53" s="99">
        <v>-3250.93</v>
      </c>
      <c r="V53" s="99">
        <v>-3501.92</v>
      </c>
      <c r="W53" s="99">
        <v>-3867.64</v>
      </c>
      <c r="X53" s="99">
        <v>-3940.64</v>
      </c>
      <c r="Y53" s="99">
        <v>-3940.69</v>
      </c>
      <c r="Z53" s="99">
        <v>-3987.01</v>
      </c>
      <c r="AA53" s="99">
        <v>-3982.27</v>
      </c>
      <c r="AB53" s="99">
        <v>-3928.61</v>
      </c>
      <c r="AC53" s="99">
        <v>-4096.7700000000004</v>
      </c>
      <c r="AD53" s="99">
        <v>-4104.8100000000004</v>
      </c>
      <c r="AE53" s="99">
        <v>-4288.7</v>
      </c>
      <c r="AF53" s="99">
        <v>-4265.13</v>
      </c>
      <c r="AG53" s="99">
        <v>-4254.3599999999997</v>
      </c>
      <c r="AH53" s="99">
        <f>AH54+AH55+AH56-0.01</f>
        <v>-4243.2700000000004</v>
      </c>
      <c r="AI53" s="99">
        <f t="shared" ref="AI53:AS53" si="11">AI54+AI55+AI56</f>
        <v>-4186.8500000000004</v>
      </c>
      <c r="AJ53" s="99">
        <f t="shared" si="11"/>
        <v>-4456.2954379618004</v>
      </c>
      <c r="AK53" s="99">
        <f t="shared" si="11"/>
        <v>-4639.0470645053674</v>
      </c>
      <c r="AL53" s="99">
        <f t="shared" si="11"/>
        <v>-4533.8974773101336</v>
      </c>
      <c r="AM53" s="99">
        <f t="shared" si="11"/>
        <v>-4509.2373230659714</v>
      </c>
      <c r="AN53" s="99">
        <f t="shared" si="11"/>
        <v>-4492.0113731008969</v>
      </c>
      <c r="AO53" s="99">
        <f t="shared" si="11"/>
        <v>-4500.0354976718336</v>
      </c>
      <c r="AP53" s="99">
        <f t="shared" si="11"/>
        <v>-4521.8967704881434</v>
      </c>
      <c r="AQ53" s="99">
        <f t="shared" si="11"/>
        <v>-4277.4408361653859</v>
      </c>
      <c r="AR53" s="99">
        <f t="shared" si="11"/>
        <v>-4266.3151909763355</v>
      </c>
      <c r="AS53" s="99">
        <f t="shared" si="11"/>
        <v>-4252.9928438460875</v>
      </c>
      <c r="AT53" s="99">
        <v>-4363.3654736404405</v>
      </c>
      <c r="AU53" s="99">
        <v>-4365.720129372241</v>
      </c>
      <c r="AV53" s="99">
        <v>-4438.7950365836332</v>
      </c>
      <c r="AW53" s="99">
        <v>-4377.8659188223583</v>
      </c>
      <c r="AX53" s="99">
        <v>-4353.5114296756401</v>
      </c>
      <c r="AY53" s="99">
        <v>-4225.0958200624791</v>
      </c>
      <c r="AZ53" s="99">
        <v>-4393.7521963677409</v>
      </c>
      <c r="BA53" s="99">
        <v>-4403.6334298386864</v>
      </c>
      <c r="BB53" s="99">
        <v>-4413.9365300604459</v>
      </c>
      <c r="BC53" s="99">
        <v>-4185.5780863509508</v>
      </c>
      <c r="BD53" s="99">
        <v>-4421.057112671213</v>
      </c>
      <c r="BE53" s="99">
        <v>-4526.7045610383075</v>
      </c>
      <c r="BF53" s="99">
        <v>-4546.6572378091296</v>
      </c>
      <c r="BG53" s="99">
        <v>-4543.649817705892</v>
      </c>
      <c r="BH53" s="99">
        <v>-4526.6894781602077</v>
      </c>
      <c r="BI53" s="99">
        <v>-4549.5669550613529</v>
      </c>
      <c r="BJ53" s="99">
        <v>-4522.9355066544704</v>
      </c>
      <c r="BK53" s="99">
        <v>-4684.3537301717006</v>
      </c>
      <c r="BL53" s="99">
        <v>-4744.2848276883497</v>
      </c>
      <c r="BM53" s="99">
        <v>-4767.7738575546382</v>
      </c>
      <c r="BN53" s="99">
        <v>-4792.3876007068893</v>
      </c>
      <c r="BO53" s="99">
        <v>-4703.294869601079</v>
      </c>
      <c r="BP53" s="99">
        <v>-4678.9159659989955</v>
      </c>
      <c r="BQ53" s="99">
        <v>-4551.2593761575463</v>
      </c>
      <c r="BR53" s="99">
        <v>-4448.6621666819101</v>
      </c>
      <c r="BS53" s="99">
        <v>-4436.3840879729496</v>
      </c>
      <c r="BT53" s="99">
        <v>-4438.1856882208604</v>
      </c>
      <c r="BU53" s="99">
        <v>-4422.8217461726599</v>
      </c>
      <c r="BV53" s="99">
        <v>-4427.3529420941904</v>
      </c>
      <c r="BW53" s="99">
        <v>-4373.0205744124396</v>
      </c>
      <c r="BX53" s="99">
        <v>-4418.1977488293296</v>
      </c>
      <c r="BY53" s="99">
        <v>-4424.6528186769701</v>
      </c>
      <c r="BZ53" s="99">
        <v>-4411.7676142632699</v>
      </c>
      <c r="CA53" s="99">
        <v>-4410.39347137398</v>
      </c>
      <c r="CB53" s="99">
        <v>-4321.4607737952601</v>
      </c>
      <c r="CC53" s="99">
        <v>-4297.9252184217103</v>
      </c>
      <c r="CD53" s="99">
        <v>-4305.4949587767496</v>
      </c>
      <c r="CE53" s="99">
        <v>-4326.0418547670697</v>
      </c>
      <c r="CF53" s="99">
        <v>-4351.8755797630902</v>
      </c>
      <c r="CG53" s="99">
        <v>-4334.1559637882501</v>
      </c>
      <c r="CH53" s="99">
        <v>-4302.3527045269402</v>
      </c>
      <c r="CI53" s="99">
        <v>-4294.6084220553103</v>
      </c>
      <c r="CJ53" s="99">
        <v>-4473.5397920039304</v>
      </c>
      <c r="CK53" s="99">
        <v>-4471.9032167390997</v>
      </c>
      <c r="CL53" s="99">
        <v>-4468.1702286524924</v>
      </c>
      <c r="CM53" s="99">
        <v>-4539.5419397077603</v>
      </c>
      <c r="CN53" s="99">
        <v>-4477.6885820737498</v>
      </c>
      <c r="CO53" s="99">
        <v>-4474.8902928654097</v>
      </c>
      <c r="CP53" s="99">
        <v>-4702.2981224648702</v>
      </c>
      <c r="CQ53" s="99">
        <v>-4947.38977174921</v>
      </c>
      <c r="CR53" s="99">
        <v>-4869.16314324425</v>
      </c>
      <c r="CS53" s="99">
        <v>-4926.7170190112702</v>
      </c>
      <c r="CT53" s="99">
        <v>-4880.3774663189997</v>
      </c>
      <c r="CU53" s="99">
        <v>-4884.5132363146004</v>
      </c>
      <c r="CV53" s="99">
        <v>-4857.8359920108196</v>
      </c>
      <c r="CW53" s="99">
        <v>-4903.5851184620396</v>
      </c>
      <c r="CX53" s="99">
        <v>-4903.0853182119999</v>
      </c>
      <c r="CY53" s="99">
        <v>-4926.1792152973303</v>
      </c>
      <c r="CZ53" s="99">
        <v>-4915.6078585201503</v>
      </c>
      <c r="DA53" s="99">
        <v>-4992.4758637463901</v>
      </c>
      <c r="DB53" s="99">
        <v>-5102.0120748263998</v>
      </c>
      <c r="DC53" s="99">
        <v>-5058.2283816605604</v>
      </c>
      <c r="DD53" s="99">
        <v>-5109.2251523459299</v>
      </c>
      <c r="DE53" s="99">
        <v>-5071.2872501907996</v>
      </c>
      <c r="DF53" s="99">
        <v>-6173.8584117479504</v>
      </c>
      <c r="DG53" s="99">
        <v>-6313.5743290804403</v>
      </c>
      <c r="DH53" s="99">
        <v>-6589.1193181057188</v>
      </c>
      <c r="DI53" s="99">
        <v>-6388.1001395014628</v>
      </c>
      <c r="DJ53" s="99">
        <v>-6427.0586961393428</v>
      </c>
      <c r="DK53" s="99">
        <v>-6534.159986566443</v>
      </c>
      <c r="DL53" s="99">
        <v>-6497.6385393360961</v>
      </c>
      <c r="DM53" s="99">
        <v>-6473.8735415103756</v>
      </c>
      <c r="DN53" s="99">
        <v>-6604.6923115008158</v>
      </c>
      <c r="DO53" s="99">
        <v>-6560.0866520440304</v>
      </c>
      <c r="DP53" s="99">
        <v>-5748.7025841689137</v>
      </c>
      <c r="DQ53" s="99">
        <v>-7053.0696694876478</v>
      </c>
      <c r="DR53" s="99">
        <v>-7592.1655046372889</v>
      </c>
      <c r="DS53" s="99">
        <v>-6721.6280335624842</v>
      </c>
      <c r="DT53" s="99">
        <v>-6612.1310115773831</v>
      </c>
      <c r="DU53" s="99">
        <v>-6376.518940977885</v>
      </c>
      <c r="DV53" s="99">
        <v>-6401.4572510908647</v>
      </c>
      <c r="DW53" s="99">
        <v>-6381.6222749430399</v>
      </c>
      <c r="DX53" s="99">
        <v>-6398.3033630274094</v>
      </c>
      <c r="DY53" s="99">
        <v>-6697.2426514813424</v>
      </c>
      <c r="DZ53" s="99">
        <v>-6478.1697014666297</v>
      </c>
      <c r="EA53" s="99">
        <v>-6632.66547964866</v>
      </c>
      <c r="EB53" s="99">
        <v>-6893.8524928267198</v>
      </c>
      <c r="EC53" s="99">
        <v>-6598.2488067347003</v>
      </c>
      <c r="ED53" s="99">
        <v>-6540.9638983699278</v>
      </c>
      <c r="EE53" s="54"/>
      <c r="EF53" s="54"/>
      <c r="EG53" s="54"/>
      <c r="EH53" s="54"/>
      <c r="EI53" s="54"/>
      <c r="EJ53" s="54"/>
      <c r="EK53" s="54"/>
      <c r="EL53" s="54"/>
      <c r="EM53" s="54"/>
      <c r="EN53" s="54"/>
      <c r="EO53" s="54"/>
      <c r="EP53" s="54"/>
      <c r="EQ53" s="54"/>
      <c r="ER53" s="54"/>
      <c r="ES53" s="54"/>
      <c r="ET53" s="54"/>
      <c r="EU53" s="54"/>
      <c r="EV53" s="54"/>
      <c r="EW53" s="54"/>
      <c r="EX53" s="54"/>
      <c r="EY53" s="54"/>
      <c r="EZ53" s="54"/>
      <c r="FA53" s="54"/>
      <c r="FB53" s="54"/>
      <c r="FC53" s="54"/>
      <c r="FD53" s="54"/>
      <c r="FE53" s="54"/>
      <c r="HV53"/>
    </row>
    <row r="54" spans="2:232" ht="15" customHeight="1" x14ac:dyDescent="0.25">
      <c r="B54" s="62" t="s">
        <v>284</v>
      </c>
      <c r="C54" s="17" t="s">
        <v>364</v>
      </c>
      <c r="D54" s="17" t="str">
        <f>C54&amp;$D$6</f>
        <v>MCG_RAPFALSDOI_1M_USD</v>
      </c>
      <c r="E54" s="99">
        <v>-113.608990804201</v>
      </c>
      <c r="F54" s="99">
        <v>-339.64822237411602</v>
      </c>
      <c r="G54" s="99">
        <v>-253.51389469158801</v>
      </c>
      <c r="H54" s="99">
        <v>-170.78774902615299</v>
      </c>
      <c r="I54" s="99">
        <v>-192.39489972074301</v>
      </c>
      <c r="J54" s="99">
        <v>-449.52555962079703</v>
      </c>
      <c r="K54" s="99">
        <v>-95.1742969408417</v>
      </c>
      <c r="L54" s="99">
        <v>-359.30331358760998</v>
      </c>
      <c r="M54" s="99">
        <v>-341.353915038982</v>
      </c>
      <c r="N54" s="99">
        <v>-159.9999368</v>
      </c>
      <c r="O54" s="99">
        <v>-161.61545946539999</v>
      </c>
      <c r="P54" s="99">
        <v>-412</v>
      </c>
      <c r="Q54" s="99">
        <v>-92</v>
      </c>
      <c r="R54" s="99">
        <v>-357.56</v>
      </c>
      <c r="S54" s="99">
        <v>-337.75</v>
      </c>
      <c r="T54" s="99">
        <v>-157.51</v>
      </c>
      <c r="U54" s="99">
        <v>-144.81</v>
      </c>
      <c r="V54" s="99">
        <v>-508.54</v>
      </c>
      <c r="W54" s="99">
        <v>-88.85</v>
      </c>
      <c r="X54" s="99">
        <v>-438.4</v>
      </c>
      <c r="Y54" s="99">
        <v>-338.89</v>
      </c>
      <c r="Z54" s="99">
        <v>-215.32</v>
      </c>
      <c r="AA54" s="99">
        <v>-257.54000000000002</v>
      </c>
      <c r="AB54" s="99">
        <v>-707.67</v>
      </c>
      <c r="AC54" s="99">
        <v>-92.37</v>
      </c>
      <c r="AD54" s="99">
        <v>-413.1</v>
      </c>
      <c r="AE54" s="99">
        <v>-337.38</v>
      </c>
      <c r="AF54" s="99">
        <v>-230.24</v>
      </c>
      <c r="AG54" s="99">
        <v>-142.16</v>
      </c>
      <c r="AH54" s="99">
        <v>-705.94</v>
      </c>
      <c r="AI54" s="99">
        <v>-92.1</v>
      </c>
      <c r="AJ54" s="99">
        <v>-511.33001413000005</v>
      </c>
      <c r="AK54" s="99">
        <v>-353.53149228999996</v>
      </c>
      <c r="AL54" s="99">
        <v>-227.89326020084243</v>
      </c>
      <c r="AM54" s="99">
        <v>-249.37572758426799</v>
      </c>
      <c r="AN54" s="99">
        <v>-837.29159702697859</v>
      </c>
      <c r="AO54" s="99">
        <v>-98.452709317525859</v>
      </c>
      <c r="AP54" s="99">
        <v>-653.44661568000004</v>
      </c>
      <c r="AQ54" s="99">
        <v>-351.46169007999998</v>
      </c>
      <c r="AR54" s="99">
        <v>-236.31519241275038</v>
      </c>
      <c r="AS54" s="99">
        <v>-145.08901793889532</v>
      </c>
      <c r="AT54" s="99">
        <v>-725.04027551295417</v>
      </c>
      <c r="AU54" s="99">
        <v>-99.866096231347356</v>
      </c>
      <c r="AV54" s="99">
        <v>-544.09462875999998</v>
      </c>
      <c r="AW54" s="99">
        <v>-363.72669877378166</v>
      </c>
      <c r="AX54" s="99">
        <v>-227.52144034410833</v>
      </c>
      <c r="AY54" s="99">
        <v>-243.72942069000001</v>
      </c>
      <c r="AZ54" s="99">
        <v>-832.72412018086277</v>
      </c>
      <c r="BA54" s="99">
        <v>-248.10823355247823</v>
      </c>
      <c r="BB54" s="99">
        <v>-395.19754378060122</v>
      </c>
      <c r="BC54" s="99">
        <v>-339.72082778999999</v>
      </c>
      <c r="BD54" s="99">
        <v>-239.01902715480654</v>
      </c>
      <c r="BE54" s="99">
        <v>-137.73466697446244</v>
      </c>
      <c r="BF54" s="99">
        <v>-748.14936561945262</v>
      </c>
      <c r="BG54" s="99">
        <v>-230.17032425326707</v>
      </c>
      <c r="BH54" s="99">
        <v>-429.9632300443995</v>
      </c>
      <c r="BI54" s="99">
        <v>-403.22172858384289</v>
      </c>
      <c r="BJ54" s="99">
        <v>-234.36554526757223</v>
      </c>
      <c r="BK54" s="99">
        <v>-247.5780397775857</v>
      </c>
      <c r="BL54" s="99">
        <v>-836.16472625980259</v>
      </c>
      <c r="BM54" s="99">
        <v>-269.43356630083247</v>
      </c>
      <c r="BN54" s="99">
        <v>-379.06764909995928</v>
      </c>
      <c r="BO54" s="99">
        <v>-478.14539535685839</v>
      </c>
      <c r="BP54" s="99">
        <v>-219.14471681865834</v>
      </c>
      <c r="BQ54" s="99">
        <v>-131.61011933385527</v>
      </c>
      <c r="BR54" s="99">
        <v>-721.62567730275305</v>
      </c>
      <c r="BS54" s="99">
        <v>-274.22937630626598</v>
      </c>
      <c r="BT54" s="99">
        <v>-343.34330816645399</v>
      </c>
      <c r="BU54" s="99">
        <v>-455.51019054851002</v>
      </c>
      <c r="BV54" s="99">
        <v>-213.99917784937301</v>
      </c>
      <c r="BW54" s="99">
        <v>-223.728115805426</v>
      </c>
      <c r="BX54" s="99">
        <v>-826.04814274152398</v>
      </c>
      <c r="BY54" s="99">
        <v>-250.20079174250799</v>
      </c>
      <c r="BZ54" s="99">
        <v>-406.68020950349302</v>
      </c>
      <c r="CA54" s="99">
        <v>-445.28436624001603</v>
      </c>
      <c r="CB54" s="99">
        <v>-147.250534991802</v>
      </c>
      <c r="CC54" s="99">
        <v>-139.41117057783001</v>
      </c>
      <c r="CD54" s="99">
        <v>-739.12664154613901</v>
      </c>
      <c r="CE54" s="99">
        <v>-243.320220346523</v>
      </c>
      <c r="CF54" s="99">
        <v>-405.87232235522703</v>
      </c>
      <c r="CG54" s="99">
        <v>-406.66568719209403</v>
      </c>
      <c r="CH54" s="99">
        <v>-142.213014020137</v>
      </c>
      <c r="CI54" s="99">
        <v>-231.58022759077201</v>
      </c>
      <c r="CJ54" s="99">
        <v>-741.34991433299695</v>
      </c>
      <c r="CK54" s="99">
        <v>-250.39680954273101</v>
      </c>
      <c r="CL54" s="99">
        <v>-414.54833423537542</v>
      </c>
      <c r="CM54" s="99">
        <v>-388.49774886460017</v>
      </c>
      <c r="CN54" s="99">
        <v>-153.08217158410599</v>
      </c>
      <c r="CO54" s="99">
        <v>-211.14680050211501</v>
      </c>
      <c r="CP54" s="99">
        <v>-705.61302017064804</v>
      </c>
      <c r="CQ54" s="99">
        <v>-319.37602522661598</v>
      </c>
      <c r="CR54" s="99">
        <v>-499.12532482087403</v>
      </c>
      <c r="CS54" s="99">
        <v>-398.79697087188998</v>
      </c>
      <c r="CT54" s="99">
        <v>-175.12461382309701</v>
      </c>
      <c r="CU54" s="99">
        <v>-299.26009828855399</v>
      </c>
      <c r="CV54" s="99">
        <v>-833.261981993787</v>
      </c>
      <c r="CW54" s="99">
        <v>-330.87712924411301</v>
      </c>
      <c r="CX54" s="99">
        <v>-451.93370243487402</v>
      </c>
      <c r="CY54" s="99">
        <v>-369.79025660579401</v>
      </c>
      <c r="CZ54" s="99">
        <v>-247.503448148145</v>
      </c>
      <c r="DA54" s="99">
        <v>-227.52316740099999</v>
      </c>
      <c r="DB54" s="99">
        <v>-764.60867676593398</v>
      </c>
      <c r="DC54" s="99">
        <v>-323.90729471799199</v>
      </c>
      <c r="DD54" s="99">
        <v>-544.88934130827499</v>
      </c>
      <c r="DE54" s="99">
        <v>-349.21137761239697</v>
      </c>
      <c r="DF54" s="99">
        <v>-353.37100107716202</v>
      </c>
      <c r="DG54" s="99">
        <v>-345.04137780325999</v>
      </c>
      <c r="DH54" s="99">
        <v>-891.05564141061416</v>
      </c>
      <c r="DI54" s="99">
        <v>-537.54960008838702</v>
      </c>
      <c r="DJ54" s="99">
        <v>-602.52907699798675</v>
      </c>
      <c r="DK54" s="99">
        <v>-443.11265028423492</v>
      </c>
      <c r="DL54" s="99">
        <v>-431.12788321189942</v>
      </c>
      <c r="DM54" s="99">
        <v>-289.61721471273353</v>
      </c>
      <c r="DN54" s="99">
        <v>-869.86576414064257</v>
      </c>
      <c r="DO54" s="99">
        <v>-549.15603102778914</v>
      </c>
      <c r="DP54" s="99">
        <v>-612.28917084236889</v>
      </c>
      <c r="DQ54" s="99">
        <v>-450.48961096576051</v>
      </c>
      <c r="DR54" s="99">
        <v>-489.92065050678724</v>
      </c>
      <c r="DS54" s="99">
        <v>-358.55735531689669</v>
      </c>
      <c r="DT54" s="99">
        <v>-969.8702593224906</v>
      </c>
      <c r="DU54" s="99">
        <v>-537.19597722832702</v>
      </c>
      <c r="DV54" s="99">
        <v>-598.555504578198</v>
      </c>
      <c r="DW54" s="99">
        <v>-439.16167720643716</v>
      </c>
      <c r="DX54" s="99">
        <v>-468.67034878118307</v>
      </c>
      <c r="DY54" s="99">
        <v>-274.19599014753794</v>
      </c>
      <c r="DZ54" s="99">
        <v>-997.99072019127004</v>
      </c>
      <c r="EA54" s="99">
        <v>-546.71064216957996</v>
      </c>
      <c r="EB54" s="99">
        <v>-568.46700726701795</v>
      </c>
      <c r="EC54" s="99">
        <v>-471.23545153576299</v>
      </c>
      <c r="ED54" s="99">
        <v>-417.70181169447801</v>
      </c>
      <c r="EE54" s="54"/>
      <c r="EF54" s="54"/>
      <c r="EG54" s="54"/>
      <c r="EH54" s="54"/>
      <c r="EI54" s="54"/>
      <c r="EJ54" s="54"/>
      <c r="EK54" s="54"/>
      <c r="EL54" s="54"/>
      <c r="EM54" s="54"/>
      <c r="EN54" s="54"/>
      <c r="EO54" s="54"/>
      <c r="EP54" s="54"/>
      <c r="EQ54" s="54"/>
      <c r="ER54" s="54"/>
      <c r="ES54" s="54"/>
      <c r="ET54" s="54"/>
      <c r="EU54" s="54"/>
      <c r="EV54" s="54"/>
      <c r="EW54" s="54"/>
      <c r="EX54" s="54"/>
      <c r="EY54" s="54"/>
      <c r="EZ54" s="54"/>
      <c r="FA54" s="54"/>
      <c r="FB54" s="54"/>
      <c r="FC54" s="54"/>
      <c r="FD54" s="54"/>
      <c r="FE54" s="54"/>
      <c r="HV54"/>
    </row>
    <row r="55" spans="2:232" ht="15" customHeight="1" x14ac:dyDescent="0.25">
      <c r="B55" s="63" t="s">
        <v>285</v>
      </c>
      <c r="C55" s="17" t="s">
        <v>365</v>
      </c>
      <c r="D55" s="17" t="str">
        <f>C55&amp;$D$6</f>
        <v>MCG_RAPFALSDOI_1M_3M_USD</v>
      </c>
      <c r="E55" s="99">
        <v>-593.16211706570402</v>
      </c>
      <c r="F55" s="99">
        <v>-424.301643717741</v>
      </c>
      <c r="G55" s="99">
        <v>-363.18264874689601</v>
      </c>
      <c r="H55" s="99">
        <v>-641.92045934153998</v>
      </c>
      <c r="I55" s="99">
        <v>-544.69985656163897</v>
      </c>
      <c r="J55" s="99">
        <v>-454.47761052845198</v>
      </c>
      <c r="K55" s="99">
        <v>-700.65722862659197</v>
      </c>
      <c r="L55" s="99">
        <v>-501.353851881617</v>
      </c>
      <c r="M55" s="99">
        <v>-321.61539630806499</v>
      </c>
      <c r="N55" s="99">
        <v>-573.92190019999998</v>
      </c>
      <c r="O55" s="99">
        <v>-503.8805861884</v>
      </c>
      <c r="P55" s="99">
        <v>-449</v>
      </c>
      <c r="Q55" s="99">
        <v>-695</v>
      </c>
      <c r="R55" s="99">
        <v>-495.26</v>
      </c>
      <c r="S55" s="99">
        <v>-302.32</v>
      </c>
      <c r="T55" s="99">
        <v>-655.79</v>
      </c>
      <c r="U55" s="99">
        <v>-595.67999999999995</v>
      </c>
      <c r="V55" s="99">
        <v>-501.64</v>
      </c>
      <c r="W55" s="99">
        <v>-779.84</v>
      </c>
      <c r="X55" s="99">
        <v>-554.82000000000005</v>
      </c>
      <c r="Y55" s="99">
        <v>-472.72</v>
      </c>
      <c r="Z55" s="99">
        <v>-1016.87</v>
      </c>
      <c r="AA55" s="99">
        <v>-853.87</v>
      </c>
      <c r="AB55" s="99">
        <v>-508.36</v>
      </c>
      <c r="AC55" s="99">
        <v>-749.8</v>
      </c>
      <c r="AD55" s="99">
        <v>-563.54999999999995</v>
      </c>
      <c r="AE55" s="99">
        <v>-381.89</v>
      </c>
      <c r="AF55" s="99">
        <v>-852.06</v>
      </c>
      <c r="AG55" s="99">
        <v>-801.5</v>
      </c>
      <c r="AH55" s="99">
        <v>-612.24</v>
      </c>
      <c r="AI55" s="99">
        <v>-861.25</v>
      </c>
      <c r="AJ55" s="99">
        <v>-580.22072780699932</v>
      </c>
      <c r="AK55" s="99">
        <v>-485.92357556062808</v>
      </c>
      <c r="AL55" s="99">
        <v>-1097.9708925775149</v>
      </c>
      <c r="AM55" s="99">
        <v>-938.32190658551303</v>
      </c>
      <c r="AN55" s="99">
        <v>-757.63928491235765</v>
      </c>
      <c r="AO55" s="99">
        <v>-1005.1657670100001</v>
      </c>
      <c r="AP55" s="99">
        <v>-583.75772943734421</v>
      </c>
      <c r="AQ55" s="99">
        <v>-376.91084459257621</v>
      </c>
      <c r="AR55" s="99">
        <v>-869.21944797765218</v>
      </c>
      <c r="AS55" s="99">
        <v>-826.10389828777181</v>
      </c>
      <c r="AT55" s="99">
        <v>-645.13400844954629</v>
      </c>
      <c r="AU55" s="99">
        <v>-908.78349523462896</v>
      </c>
      <c r="AV55" s="99">
        <v>-588.7601290404624</v>
      </c>
      <c r="AW55" s="99">
        <v>-486.20289123527101</v>
      </c>
      <c r="AX55" s="99">
        <v>-1082.8646765118783</v>
      </c>
      <c r="AY55" s="99">
        <v>-1008.6658770299999</v>
      </c>
      <c r="AZ55" s="99">
        <v>-645.60379520009076</v>
      </c>
      <c r="BA55" s="99">
        <v>-732.25023119758066</v>
      </c>
      <c r="BB55" s="99">
        <v>-583.65850107875076</v>
      </c>
      <c r="BC55" s="99">
        <v>-371.90620604776916</v>
      </c>
      <c r="BD55" s="99">
        <v>-889.41595492505814</v>
      </c>
      <c r="BE55" s="99">
        <v>-975.76178086468599</v>
      </c>
      <c r="BF55" s="99">
        <v>-658.88151149494706</v>
      </c>
      <c r="BG55" s="99">
        <v>-831.76451587972463</v>
      </c>
      <c r="BH55" s="99">
        <v>-637.22119341806524</v>
      </c>
      <c r="BI55" s="99">
        <v>-481.5894571390931</v>
      </c>
      <c r="BJ55" s="99">
        <v>-1071.2932526532177</v>
      </c>
      <c r="BK55" s="99">
        <v>-1104.1341257751158</v>
      </c>
      <c r="BL55" s="99">
        <v>-659.34359917705046</v>
      </c>
      <c r="BM55" s="99">
        <v>-869.35167069781255</v>
      </c>
      <c r="BN55" s="99">
        <v>-724.6846593009293</v>
      </c>
      <c r="BO55" s="99">
        <v>-369.84982677237792</v>
      </c>
      <c r="BP55" s="99">
        <v>-875.90324303733928</v>
      </c>
      <c r="BQ55" s="99">
        <v>-1025.7557165272008</v>
      </c>
      <c r="BR55" s="99">
        <v>-640.79816883861702</v>
      </c>
      <c r="BS55" s="99">
        <v>-813.32695887479497</v>
      </c>
      <c r="BT55" s="99">
        <v>-677.21901000145499</v>
      </c>
      <c r="BU55" s="99">
        <v>-430.42436385263198</v>
      </c>
      <c r="BV55" s="99">
        <v>-1051.6379448749501</v>
      </c>
      <c r="BW55" s="99">
        <v>-1080.50276591946</v>
      </c>
      <c r="BX55" s="99">
        <v>-646.38519630663598</v>
      </c>
      <c r="BY55" s="99">
        <v>-841.447597177548</v>
      </c>
      <c r="BZ55" s="99">
        <v>-592.08681860541299</v>
      </c>
      <c r="CA55" s="99">
        <v>-287.87009278507799</v>
      </c>
      <c r="CB55" s="99">
        <v>-880.99708822384196</v>
      </c>
      <c r="CC55" s="99">
        <v>-985.48073508105995</v>
      </c>
      <c r="CD55" s="99">
        <v>-634.82112713771505</v>
      </c>
      <c r="CE55" s="99">
        <v>-830.00111834701102</v>
      </c>
      <c r="CF55" s="99">
        <v>-568.19154616663297</v>
      </c>
      <c r="CG55" s="99">
        <v>-379.48423792613801</v>
      </c>
      <c r="CH55" s="99">
        <v>-969.64928386105396</v>
      </c>
      <c r="CI55" s="99">
        <v>-991.67764996262804</v>
      </c>
      <c r="CJ55" s="99">
        <v>-667.16478448824796</v>
      </c>
      <c r="CK55" s="99">
        <v>-807.89834126903304</v>
      </c>
      <c r="CL55" s="99">
        <v>-545.06281609397843</v>
      </c>
      <c r="CM55" s="99">
        <v>-365.22471809131571</v>
      </c>
      <c r="CN55" s="99">
        <v>-914.70299589469801</v>
      </c>
      <c r="CO55" s="99">
        <v>-976.26426797905799</v>
      </c>
      <c r="CP55" s="99">
        <v>-820.36150620816704</v>
      </c>
      <c r="CQ55" s="99">
        <v>-906.823009409782</v>
      </c>
      <c r="CR55" s="99">
        <v>-575.67428559358405</v>
      </c>
      <c r="CS55" s="99">
        <v>-476.917218395536</v>
      </c>
      <c r="CT55" s="99">
        <v>-1136.21329551245</v>
      </c>
      <c r="CU55" s="99">
        <v>-1141.5648073392499</v>
      </c>
      <c r="CV55" s="99">
        <v>-762.63386235824703</v>
      </c>
      <c r="CW55" s="99">
        <v>-824.60248114109299</v>
      </c>
      <c r="CX55" s="99">
        <v>-619.54014821676196</v>
      </c>
      <c r="CY55" s="99">
        <v>-474.25924854832101</v>
      </c>
      <c r="CZ55" s="99">
        <v>-994.27349969196496</v>
      </c>
      <c r="DA55" s="99">
        <v>-1093.5276687349599</v>
      </c>
      <c r="DB55" s="99">
        <v>-874.61836997072305</v>
      </c>
      <c r="DC55" s="99">
        <v>-895.43175109003198</v>
      </c>
      <c r="DD55" s="99">
        <v>-640.75387462263598</v>
      </c>
      <c r="DE55" s="99">
        <v>-560.19457719486195</v>
      </c>
      <c r="DF55" s="99">
        <v>-1226.28099265789</v>
      </c>
      <c r="DG55" s="99">
        <v>-1424.1589128748501</v>
      </c>
      <c r="DH55" s="99">
        <v>-1133.186017369065</v>
      </c>
      <c r="DI55" s="99">
        <v>-1047.1429732341983</v>
      </c>
      <c r="DJ55" s="99">
        <v>-872.68500809870375</v>
      </c>
      <c r="DK55" s="99">
        <v>-722.85540277476866</v>
      </c>
      <c r="DL55" s="99">
        <v>-1162.1017851896836</v>
      </c>
      <c r="DM55" s="99">
        <v>-1426.4085681037097</v>
      </c>
      <c r="DN55" s="99">
        <v>-1163.2399694183455</v>
      </c>
      <c r="DO55" s="99">
        <v>-1057.0679455607712</v>
      </c>
      <c r="DP55" s="99">
        <v>-936.95074715733926</v>
      </c>
      <c r="DQ55" s="99">
        <v>-834.75077433527872</v>
      </c>
      <c r="DR55" s="99">
        <v>-1320.7443590106154</v>
      </c>
      <c r="DS55" s="99">
        <v>-1500.8338133479249</v>
      </c>
      <c r="DT55" s="99">
        <v>-1141.0377520487332</v>
      </c>
      <c r="DU55" s="99">
        <v>-1042.377673697589</v>
      </c>
      <c r="DV55" s="99">
        <v>-879.50744872971302</v>
      </c>
      <c r="DW55" s="99">
        <v>-720.1103888662783</v>
      </c>
      <c r="DX55" s="99">
        <v>-1266.8133134186915</v>
      </c>
      <c r="DY55" s="99">
        <v>-1565.3065519531931</v>
      </c>
      <c r="DZ55" s="99">
        <v>-1097.66449114944</v>
      </c>
      <c r="EA55" s="99">
        <v>-1027.8630474311601</v>
      </c>
      <c r="EB55" s="99">
        <v>-951.61922465681801</v>
      </c>
      <c r="EC55" s="99">
        <v>-836.68116178940204</v>
      </c>
      <c r="ED55" s="99">
        <v>-1251.1087575890599</v>
      </c>
      <c r="EE55" s="54"/>
      <c r="EF55" s="54"/>
      <c r="EG55" s="54"/>
      <c r="EH55" s="54"/>
      <c r="EI55" s="54"/>
      <c r="EJ55" s="54"/>
      <c r="EK55" s="54"/>
      <c r="EL55" s="54"/>
      <c r="EM55" s="54"/>
      <c r="EN55" s="54"/>
      <c r="EO55" s="54"/>
      <c r="EP55" s="54"/>
      <c r="EQ55" s="54"/>
      <c r="ER55" s="54"/>
      <c r="ES55" s="54"/>
      <c r="ET55" s="54"/>
      <c r="EU55" s="54"/>
      <c r="EV55" s="54"/>
      <c r="EW55" s="54"/>
      <c r="EX55" s="54"/>
      <c r="EY55" s="54"/>
      <c r="EZ55" s="54"/>
      <c r="FA55" s="54"/>
      <c r="FB55" s="54"/>
      <c r="FC55" s="54"/>
      <c r="FD55" s="54"/>
      <c r="FE55" s="54"/>
      <c r="HV55"/>
    </row>
    <row r="56" spans="2:232" ht="15" customHeight="1" x14ac:dyDescent="0.25">
      <c r="B56" s="62" t="s">
        <v>286</v>
      </c>
      <c r="C56" s="17" t="s">
        <v>366</v>
      </c>
      <c r="D56" s="17" t="str">
        <f>C56&amp;$D$6</f>
        <v>MCG_RAPFALSDOI_3M_1Y_USD</v>
      </c>
      <c r="E56" s="99">
        <v>-2342.46157100235</v>
      </c>
      <c r="F56" s="99">
        <v>-2263.2479674054498</v>
      </c>
      <c r="G56" s="99">
        <v>-2428.4154799957801</v>
      </c>
      <c r="H56" s="99">
        <v>-2316.6422618484698</v>
      </c>
      <c r="I56" s="99">
        <v>-2378.9730973696501</v>
      </c>
      <c r="J56" s="99">
        <v>-2164.48220624755</v>
      </c>
      <c r="K56" s="99">
        <v>-2334.1040208218501</v>
      </c>
      <c r="L56" s="99">
        <v>-2258.8215287080502</v>
      </c>
      <c r="M56" s="99">
        <v>-2475.2299429658001</v>
      </c>
      <c r="N56" s="99">
        <v>-2391.160453</v>
      </c>
      <c r="O56" s="99">
        <v>-2491.3269319212</v>
      </c>
      <c r="P56" s="99">
        <v>-2264</v>
      </c>
      <c r="Q56" s="99">
        <v>-2475</v>
      </c>
      <c r="R56" s="99">
        <v>-2400.89</v>
      </c>
      <c r="S56" s="99">
        <v>-2594.98</v>
      </c>
      <c r="T56" s="99">
        <v>-2406.08</v>
      </c>
      <c r="U56" s="99">
        <v>-2510.44</v>
      </c>
      <c r="V56" s="99">
        <v>-2491.7399999999998</v>
      </c>
      <c r="W56" s="99">
        <v>-2998.95</v>
      </c>
      <c r="X56" s="99">
        <v>-2947.41</v>
      </c>
      <c r="Y56" s="99">
        <v>-3129.09</v>
      </c>
      <c r="Z56" s="99">
        <v>-2754.83</v>
      </c>
      <c r="AA56" s="99">
        <v>-2870.86</v>
      </c>
      <c r="AB56" s="99">
        <v>-2712.59</v>
      </c>
      <c r="AC56" s="99">
        <v>-3254.61</v>
      </c>
      <c r="AD56" s="99">
        <v>-3128.17</v>
      </c>
      <c r="AE56" s="99">
        <v>-3569.44</v>
      </c>
      <c r="AF56" s="99">
        <v>-3182.83</v>
      </c>
      <c r="AG56" s="99">
        <v>-3310.7</v>
      </c>
      <c r="AH56" s="99">
        <v>-2925.08</v>
      </c>
      <c r="AI56" s="99">
        <v>-3233.5</v>
      </c>
      <c r="AJ56" s="99">
        <v>-3364.7446960248008</v>
      </c>
      <c r="AK56" s="99">
        <v>-3799.5919966547394</v>
      </c>
      <c r="AL56" s="99">
        <v>-3208.0333245317761</v>
      </c>
      <c r="AM56" s="99">
        <v>-3321.5396888961905</v>
      </c>
      <c r="AN56" s="99">
        <v>-2897.0804911615605</v>
      </c>
      <c r="AO56" s="99">
        <v>-3396.4170213443072</v>
      </c>
      <c r="AP56" s="99">
        <v>-3284.6924253707989</v>
      </c>
      <c r="AQ56" s="99">
        <v>-3549.06830149281</v>
      </c>
      <c r="AR56" s="99">
        <v>-3160.7805505859328</v>
      </c>
      <c r="AS56" s="99">
        <v>-3281.7999276194205</v>
      </c>
      <c r="AT56" s="99">
        <v>-2993.1911896779397</v>
      </c>
      <c r="AU56" s="99">
        <v>-3357.0705379062647</v>
      </c>
      <c r="AV56" s="99">
        <v>-3305.9402787831714</v>
      </c>
      <c r="AW56" s="99">
        <v>-3527.9363288133054</v>
      </c>
      <c r="AX56" s="99">
        <v>-3043.1253128196531</v>
      </c>
      <c r="AY56" s="99">
        <v>-2972.700522342479</v>
      </c>
      <c r="AZ56" s="99">
        <v>-2915.4242809867874</v>
      </c>
      <c r="BA56" s="99">
        <v>-3423.2749650886271</v>
      </c>
      <c r="BB56" s="99">
        <v>-3435.0804852010942</v>
      </c>
      <c r="BC56" s="99">
        <v>-3473.9510525131818</v>
      </c>
      <c r="BD56" s="99">
        <v>-3292.6221305913487</v>
      </c>
      <c r="BE56" s="99">
        <v>-3413.208113199159</v>
      </c>
      <c r="BF56" s="99">
        <v>-3139.6263606947305</v>
      </c>
      <c r="BG56" s="99">
        <v>-3481.7149775729004</v>
      </c>
      <c r="BH56" s="99">
        <v>-3459.5050546977427</v>
      </c>
      <c r="BI56" s="99">
        <v>-3664.7557693384169</v>
      </c>
      <c r="BJ56" s="99">
        <v>-3217.2767087336802</v>
      </c>
      <c r="BK56" s="99">
        <v>-3332.6415646189989</v>
      </c>
      <c r="BL56" s="99">
        <v>-3248.7765022514968</v>
      </c>
      <c r="BM56" s="99">
        <v>-3628.9886205559933</v>
      </c>
      <c r="BN56" s="99">
        <v>-3688.6352923060008</v>
      </c>
      <c r="BO56" s="99">
        <v>-3855.2996474718429</v>
      </c>
      <c r="BP56" s="99">
        <v>-3583.8680061429982</v>
      </c>
      <c r="BQ56" s="99">
        <v>-3393.8935402964903</v>
      </c>
      <c r="BR56" s="99">
        <v>-3086.2383205405399</v>
      </c>
      <c r="BS56" s="99">
        <v>-3348.8277527918899</v>
      </c>
      <c r="BT56" s="99">
        <v>-3417.6233700529501</v>
      </c>
      <c r="BU56" s="99">
        <v>-3536.8871917715201</v>
      </c>
      <c r="BV56" s="99">
        <v>-3161.7158193698601</v>
      </c>
      <c r="BW56" s="99">
        <v>-3068.7896926875501</v>
      </c>
      <c r="BX56" s="99">
        <v>-2945.7644097811699</v>
      </c>
      <c r="BY56" s="99">
        <v>-3333.0044297569102</v>
      </c>
      <c r="BZ56" s="99">
        <v>-3413.00058615436</v>
      </c>
      <c r="CA56" s="99">
        <v>-3677.2390123488899</v>
      </c>
      <c r="CB56" s="99">
        <v>-3293.2131505796201</v>
      </c>
      <c r="CC56" s="99">
        <v>-3173.0333127628201</v>
      </c>
      <c r="CD56" s="99">
        <v>-2931.5471900929001</v>
      </c>
      <c r="CE56" s="99">
        <v>-3252.7205160735398</v>
      </c>
      <c r="CF56" s="99">
        <v>-3377.8117112412301</v>
      </c>
      <c r="CG56" s="99">
        <v>-3548.0060386700202</v>
      </c>
      <c r="CH56" s="99">
        <v>-3190.4904066457502</v>
      </c>
      <c r="CI56" s="99">
        <v>-3071.35054450191</v>
      </c>
      <c r="CJ56" s="99">
        <v>-3065.0250931826899</v>
      </c>
      <c r="CK56" s="99">
        <v>-3413.6080659273398</v>
      </c>
      <c r="CL56" s="99">
        <v>-3508.5590783231387</v>
      </c>
      <c r="CM56" s="99">
        <v>-3785.8194727518439</v>
      </c>
      <c r="CN56" s="99">
        <v>-3409.9034145949499</v>
      </c>
      <c r="CO56" s="99">
        <v>-3287.4792243842398</v>
      </c>
      <c r="CP56" s="99">
        <v>-3176.3235960860502</v>
      </c>
      <c r="CQ56" s="99">
        <v>-3721.19073711281</v>
      </c>
      <c r="CR56" s="99">
        <v>-3794.3635328298001</v>
      </c>
      <c r="CS56" s="99">
        <v>-4051.00282962855</v>
      </c>
      <c r="CT56" s="99">
        <v>-3569.03955698345</v>
      </c>
      <c r="CU56" s="99">
        <v>-3443.6883306867899</v>
      </c>
      <c r="CV56" s="99">
        <v>-3261.94014765878</v>
      </c>
      <c r="CW56" s="99">
        <v>-3748.1055080768401</v>
      </c>
      <c r="CX56" s="99">
        <v>-3831.6114675603599</v>
      </c>
      <c r="CY56" s="99">
        <v>-4082.1297101432201</v>
      </c>
      <c r="CZ56" s="99">
        <v>-3673.8309106800398</v>
      </c>
      <c r="DA56" s="99">
        <v>-3671.4250276104399</v>
      </c>
      <c r="DB56" s="99">
        <v>-3462.7850280897401</v>
      </c>
      <c r="DC56" s="99">
        <v>-3838.8893358525402</v>
      </c>
      <c r="DD56" s="99">
        <v>-3923.5819364150102</v>
      </c>
      <c r="DE56" s="99">
        <v>-4161.8812953835404</v>
      </c>
      <c r="DF56" s="99">
        <v>-4594.20641801291</v>
      </c>
      <c r="DG56" s="99">
        <v>-4544.3740384023204</v>
      </c>
      <c r="DH56" s="99">
        <v>-4564.87765932604</v>
      </c>
      <c r="DI56" s="99">
        <v>-4803.4075661788775</v>
      </c>
      <c r="DJ56" s="99">
        <v>-4951.8446110426521</v>
      </c>
      <c r="DK56" s="99">
        <v>-5368.1919335074399</v>
      </c>
      <c r="DL56" s="99">
        <v>-4904.4088709345133</v>
      </c>
      <c r="DM56" s="99">
        <v>-4757.8477586939325</v>
      </c>
      <c r="DN56" s="99">
        <v>-4571.5865779418273</v>
      </c>
      <c r="DO56" s="99">
        <v>-4953.8626754554698</v>
      </c>
      <c r="DP56" s="99">
        <v>-4199.4626661692055</v>
      </c>
      <c r="DQ56" s="99">
        <v>-5767.8292841866087</v>
      </c>
      <c r="DR56" s="99">
        <v>-5781.5004951198862</v>
      </c>
      <c r="DS56" s="99">
        <v>-4862.2368648976626</v>
      </c>
      <c r="DT56" s="99">
        <v>-4501.2230002061597</v>
      </c>
      <c r="DU56" s="99">
        <v>-4796.9452900519691</v>
      </c>
      <c r="DV56" s="99">
        <v>-4923.3942977829538</v>
      </c>
      <c r="DW56" s="99">
        <v>-5222.3502088703244</v>
      </c>
      <c r="DX56" s="99">
        <v>-4662.8197008275347</v>
      </c>
      <c r="DY56" s="99">
        <v>-4857.7401093806111</v>
      </c>
      <c r="DZ56" s="99">
        <v>-4382.51449012592</v>
      </c>
      <c r="EA56" s="99">
        <v>-5058.0917900479199</v>
      </c>
      <c r="EB56" s="99">
        <v>-5373.7662609028803</v>
      </c>
      <c r="EC56" s="99">
        <v>-5290.3321934095302</v>
      </c>
      <c r="ED56" s="99">
        <v>-4872.1533290863899</v>
      </c>
      <c r="EE56" s="54"/>
      <c r="EF56" s="54"/>
      <c r="EG56" s="54"/>
      <c r="EH56" s="54"/>
      <c r="EI56" s="54"/>
      <c r="EJ56" s="54"/>
      <c r="EK56" s="54"/>
      <c r="EL56" s="54"/>
      <c r="EM56" s="54"/>
      <c r="EN56" s="54"/>
      <c r="EO56" s="54"/>
      <c r="EP56" s="54"/>
      <c r="EQ56" s="54"/>
      <c r="ER56" s="54"/>
      <c r="ES56" s="54"/>
      <c r="ET56" s="54"/>
      <c r="EU56" s="54"/>
      <c r="EV56" s="54"/>
      <c r="EW56" s="54"/>
      <c r="EX56" s="54"/>
      <c r="EY56" s="54"/>
      <c r="EZ56" s="54"/>
      <c r="FA56" s="54"/>
      <c r="FB56" s="54"/>
      <c r="FC56" s="54"/>
      <c r="FD56" s="54"/>
      <c r="FE56" s="54"/>
      <c r="HX56" s="47"/>
    </row>
    <row r="57" spans="2:232" ht="15" customHeight="1" x14ac:dyDescent="0.25">
      <c r="B57" s="58" t="s">
        <v>277</v>
      </c>
      <c r="C57" s="12"/>
      <c r="D57" s="5"/>
      <c r="E57" s="5"/>
      <c r="F57" s="5"/>
      <c r="G57" s="5"/>
      <c r="H57" s="5"/>
      <c r="I57" s="5"/>
      <c r="J57" s="5"/>
      <c r="K57" s="5"/>
      <c r="L57" s="5"/>
      <c r="M57" s="5"/>
      <c r="N57" s="5"/>
      <c r="O57" s="5"/>
      <c r="P57" s="100"/>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118"/>
      <c r="EB57" s="118"/>
      <c r="EC57" s="118"/>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HX57" s="47"/>
    </row>
    <row r="58" spans="2:232" ht="15" customHeight="1" x14ac:dyDescent="0.25">
      <c r="B58" s="59" t="s">
        <v>288</v>
      </c>
      <c r="C58" s="12"/>
      <c r="D58" s="5"/>
      <c r="E58" s="5"/>
      <c r="F58" s="5"/>
      <c r="G58" s="5"/>
      <c r="H58" s="5"/>
      <c r="I58" s="5"/>
      <c r="J58" s="5"/>
      <c r="K58" s="5"/>
      <c r="L58" s="5"/>
      <c r="M58" s="5"/>
      <c r="N58" s="5"/>
      <c r="O58" s="5"/>
      <c r="P58" s="10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118"/>
      <c r="EB58" s="118"/>
      <c r="EC58" s="118"/>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HX58" s="47"/>
    </row>
    <row r="59" spans="2:232" ht="15" customHeight="1" x14ac:dyDescent="0.25">
      <c r="B59" s="61" t="s">
        <v>287</v>
      </c>
      <c r="C59" s="17" t="s">
        <v>367</v>
      </c>
      <c r="D59" s="17" t="str">
        <f>C59&amp;$D$6</f>
        <v>MCG_RAPFALSDIP_USD</v>
      </c>
      <c r="E59" s="54">
        <v>0</v>
      </c>
      <c r="F59" s="54">
        <v>0</v>
      </c>
      <c r="G59" s="54">
        <v>1251</v>
      </c>
      <c r="H59" s="54">
        <v>0</v>
      </c>
      <c r="I59" s="54">
        <v>1065</v>
      </c>
      <c r="J59" s="54">
        <v>750</v>
      </c>
      <c r="K59" s="54">
        <v>0</v>
      </c>
      <c r="L59" s="54">
        <v>1305</v>
      </c>
      <c r="M59" s="54">
        <v>1205</v>
      </c>
      <c r="N59" s="54">
        <v>89</v>
      </c>
      <c r="O59" s="54">
        <v>470</v>
      </c>
      <c r="P59" s="99">
        <v>724</v>
      </c>
      <c r="Q59" s="54">
        <v>58</v>
      </c>
      <c r="R59" s="54">
        <v>0</v>
      </c>
      <c r="S59" s="54">
        <v>9</v>
      </c>
      <c r="T59" s="54">
        <v>154</v>
      </c>
      <c r="U59" s="54">
        <v>521</v>
      </c>
      <c r="V59" s="54">
        <v>0</v>
      </c>
      <c r="W59" s="54">
        <v>1410</v>
      </c>
      <c r="X59" s="54">
        <v>1474</v>
      </c>
      <c r="Y59" s="54">
        <v>825</v>
      </c>
      <c r="Z59" s="54">
        <v>320</v>
      </c>
      <c r="AA59" s="54">
        <v>746</v>
      </c>
      <c r="AB59" s="54">
        <v>375</v>
      </c>
      <c r="AC59" s="54">
        <v>785</v>
      </c>
      <c r="AD59" s="54">
        <v>1159</v>
      </c>
      <c r="AE59" s="54">
        <v>270</v>
      </c>
      <c r="AF59" s="54">
        <v>210</v>
      </c>
      <c r="AG59" s="54">
        <v>718</v>
      </c>
      <c r="AH59" s="98">
        <f t="shared" ref="AH59:AM59" si="12">AH60+AH61+AH62</f>
        <v>435</v>
      </c>
      <c r="AI59" s="98">
        <f t="shared" si="12"/>
        <v>250</v>
      </c>
      <c r="AJ59" s="98">
        <f t="shared" si="12"/>
        <v>250</v>
      </c>
      <c r="AK59" s="98">
        <f t="shared" si="12"/>
        <v>550</v>
      </c>
      <c r="AL59" s="98">
        <f t="shared" si="12"/>
        <v>305</v>
      </c>
      <c r="AM59" s="98">
        <f t="shared" si="12"/>
        <v>190</v>
      </c>
      <c r="AN59" s="98">
        <v>150</v>
      </c>
      <c r="AO59" s="98">
        <v>273</v>
      </c>
      <c r="AP59" s="98">
        <v>332</v>
      </c>
      <c r="AQ59" s="98">
        <v>660</v>
      </c>
      <c r="AR59" s="98">
        <v>886.2</v>
      </c>
      <c r="AS59" s="54">
        <v>0</v>
      </c>
      <c r="AT59" s="98">
        <v>262</v>
      </c>
      <c r="AU59" s="54">
        <v>450</v>
      </c>
      <c r="AV59" s="54">
        <v>1302</v>
      </c>
      <c r="AW59" s="54">
        <v>830</v>
      </c>
      <c r="AX59" s="54">
        <v>963</v>
      </c>
      <c r="AY59" s="54">
        <v>366</v>
      </c>
      <c r="AZ59" s="54">
        <v>40</v>
      </c>
      <c r="BA59" s="54">
        <v>631</v>
      </c>
      <c r="BB59" s="54">
        <v>450</v>
      </c>
      <c r="BC59" s="54">
        <v>865</v>
      </c>
      <c r="BD59" s="54">
        <v>1738.31</v>
      </c>
      <c r="BE59" s="54">
        <v>470</v>
      </c>
      <c r="BF59" s="98">
        <v>330</v>
      </c>
      <c r="BG59" s="54">
        <v>365</v>
      </c>
      <c r="BH59" s="54">
        <v>785</v>
      </c>
      <c r="BI59" s="54">
        <v>430</v>
      </c>
      <c r="BJ59" s="54">
        <v>2365</v>
      </c>
      <c r="BK59" s="54">
        <v>1485</v>
      </c>
      <c r="BL59" s="54">
        <v>1285</v>
      </c>
      <c r="BM59" s="54">
        <v>1749</v>
      </c>
      <c r="BN59" s="54">
        <v>1543</v>
      </c>
      <c r="BO59" s="54">
        <v>932</v>
      </c>
      <c r="BP59" s="54">
        <v>2055</v>
      </c>
      <c r="BQ59" s="54">
        <v>2249</v>
      </c>
      <c r="BR59" s="54">
        <v>1112</v>
      </c>
      <c r="BS59" s="54">
        <v>700</v>
      </c>
      <c r="BT59" s="54">
        <v>430</v>
      </c>
      <c r="BU59" s="54">
        <v>1116</v>
      </c>
      <c r="BV59" s="54">
        <v>985</v>
      </c>
      <c r="BW59" s="54">
        <v>980</v>
      </c>
      <c r="BX59" s="54">
        <v>1180</v>
      </c>
      <c r="BY59" s="54">
        <v>155</v>
      </c>
      <c r="BZ59" s="54">
        <v>832</v>
      </c>
      <c r="CA59" s="98">
        <v>1606.1404702</v>
      </c>
      <c r="CB59" s="54">
        <v>1048</v>
      </c>
      <c r="CC59" s="54">
        <v>530</v>
      </c>
      <c r="CD59" s="54">
        <v>275</v>
      </c>
      <c r="CE59" s="54">
        <v>504</v>
      </c>
      <c r="CF59" s="54">
        <v>593</v>
      </c>
      <c r="CG59" s="54">
        <v>395</v>
      </c>
      <c r="CH59" s="54">
        <v>25</v>
      </c>
      <c r="CI59" s="54">
        <v>227</v>
      </c>
      <c r="CJ59" s="54">
        <v>162.92399198999999</v>
      </c>
      <c r="CK59" s="54">
        <v>410</v>
      </c>
      <c r="CL59" s="54">
        <v>401.12497788000002</v>
      </c>
      <c r="CM59" s="54">
        <v>5</v>
      </c>
      <c r="CN59" s="54">
        <v>445</v>
      </c>
      <c r="CO59" s="54">
        <v>357</v>
      </c>
      <c r="CP59" s="54">
        <v>10</v>
      </c>
      <c r="CQ59" s="54">
        <v>40</v>
      </c>
      <c r="CR59" s="54">
        <v>180</v>
      </c>
      <c r="CS59" s="54">
        <v>235</v>
      </c>
      <c r="CT59" s="54">
        <v>691.5</v>
      </c>
      <c r="CU59" s="54">
        <v>463.10246848999998</v>
      </c>
      <c r="CV59" s="54">
        <v>182.08439247000001</v>
      </c>
      <c r="CW59" s="54">
        <v>545</v>
      </c>
      <c r="CX59" s="54">
        <v>147.96024370999999</v>
      </c>
      <c r="CY59" s="54">
        <v>368</v>
      </c>
      <c r="CZ59" s="54">
        <v>205.75</v>
      </c>
      <c r="DA59" s="54">
        <v>170</v>
      </c>
      <c r="DB59" s="54">
        <v>40</v>
      </c>
      <c r="DC59" s="54">
        <v>912</v>
      </c>
      <c r="DD59" s="54">
        <v>705.25</v>
      </c>
      <c r="DE59" s="54">
        <v>243.25</v>
      </c>
      <c r="DF59" s="54">
        <v>1425.75</v>
      </c>
      <c r="DG59" s="54">
        <v>827</v>
      </c>
      <c r="DH59" s="54">
        <v>320.25</v>
      </c>
      <c r="DI59" s="54">
        <v>445</v>
      </c>
      <c r="DJ59" s="54">
        <v>393.25</v>
      </c>
      <c r="DK59" s="54">
        <v>1347.25</v>
      </c>
      <c r="DL59" s="54">
        <v>123.25</v>
      </c>
      <c r="DM59" s="54">
        <v>142</v>
      </c>
      <c r="DN59" s="54">
        <v>196</v>
      </c>
      <c r="DO59" s="54">
        <v>841</v>
      </c>
      <c r="DP59" s="54">
        <v>38.25</v>
      </c>
      <c r="DQ59" s="54">
        <v>179</v>
      </c>
      <c r="DR59" s="54">
        <v>507</v>
      </c>
      <c r="DS59" s="54">
        <v>761</v>
      </c>
      <c r="DT59" s="54">
        <v>209.75</v>
      </c>
      <c r="DU59" s="54">
        <v>338</v>
      </c>
      <c r="DV59" s="54">
        <v>331.5</v>
      </c>
      <c r="DW59" s="54">
        <v>355</v>
      </c>
      <c r="DX59" s="54">
        <v>67.25</v>
      </c>
      <c r="DY59" s="54">
        <v>142.25</v>
      </c>
      <c r="DZ59" s="54">
        <v>354</v>
      </c>
      <c r="EA59" s="117">
        <v>335</v>
      </c>
      <c r="EB59" s="117">
        <v>636</v>
      </c>
      <c r="EC59" s="117">
        <v>615.75</v>
      </c>
      <c r="ED59" s="54">
        <v>295</v>
      </c>
      <c r="EE59" s="54"/>
      <c r="EF59" s="54"/>
      <c r="EG59" s="54"/>
      <c r="EH59" s="54"/>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HX59" s="47"/>
    </row>
    <row r="60" spans="2:232" ht="15" customHeight="1" x14ac:dyDescent="0.25">
      <c r="B60" s="62" t="s">
        <v>284</v>
      </c>
      <c r="C60" s="17" t="s">
        <v>368</v>
      </c>
      <c r="D60" s="17" t="str">
        <f>C60&amp;$D$6</f>
        <v>MCG_RAPFALSDIP_1M_USD</v>
      </c>
      <c r="E60" s="54">
        <v>0</v>
      </c>
      <c r="F60" s="54">
        <v>0</v>
      </c>
      <c r="G60" s="54">
        <v>1251</v>
      </c>
      <c r="H60" s="54">
        <v>0</v>
      </c>
      <c r="I60" s="54">
        <v>1065</v>
      </c>
      <c r="J60" s="54">
        <v>750</v>
      </c>
      <c r="K60" s="54">
        <v>0</v>
      </c>
      <c r="L60" s="54">
        <v>1305</v>
      </c>
      <c r="M60" s="54">
        <v>1205</v>
      </c>
      <c r="N60" s="54">
        <v>89</v>
      </c>
      <c r="O60" s="54">
        <v>470</v>
      </c>
      <c r="P60" s="99">
        <v>724</v>
      </c>
      <c r="Q60" s="54">
        <v>58</v>
      </c>
      <c r="R60" s="54">
        <v>0</v>
      </c>
      <c r="S60" s="54">
        <v>9</v>
      </c>
      <c r="T60" s="54">
        <v>154</v>
      </c>
      <c r="U60" s="54">
        <v>521</v>
      </c>
      <c r="V60" s="54">
        <v>0</v>
      </c>
      <c r="W60" s="54">
        <v>1410</v>
      </c>
      <c r="X60" s="54">
        <v>1474</v>
      </c>
      <c r="Y60" s="54">
        <v>825</v>
      </c>
      <c r="Z60" s="54">
        <v>320</v>
      </c>
      <c r="AA60" s="54">
        <v>746</v>
      </c>
      <c r="AB60" s="54">
        <v>375</v>
      </c>
      <c r="AC60" s="54">
        <v>785</v>
      </c>
      <c r="AD60" s="54">
        <v>1159</v>
      </c>
      <c r="AE60" s="54">
        <v>270</v>
      </c>
      <c r="AF60" s="54">
        <v>210</v>
      </c>
      <c r="AG60" s="54">
        <v>718</v>
      </c>
      <c r="AH60" s="98">
        <v>435</v>
      </c>
      <c r="AI60" s="98">
        <v>250</v>
      </c>
      <c r="AJ60" s="98">
        <v>250</v>
      </c>
      <c r="AK60" s="98">
        <v>550</v>
      </c>
      <c r="AL60" s="98">
        <v>305</v>
      </c>
      <c r="AM60" s="102">
        <v>190</v>
      </c>
      <c r="AN60" s="98">
        <v>150</v>
      </c>
      <c r="AO60" s="98">
        <v>273</v>
      </c>
      <c r="AP60" s="98">
        <v>332</v>
      </c>
      <c r="AQ60" s="98">
        <v>660</v>
      </c>
      <c r="AR60" s="98">
        <v>886.2</v>
      </c>
      <c r="AS60" s="54">
        <v>0</v>
      </c>
      <c r="AT60" s="98">
        <v>262</v>
      </c>
      <c r="AU60" s="54">
        <v>450</v>
      </c>
      <c r="AV60" s="54">
        <v>1302</v>
      </c>
      <c r="AW60" s="54">
        <v>830</v>
      </c>
      <c r="AX60" s="54">
        <v>963</v>
      </c>
      <c r="AY60" s="54">
        <v>366</v>
      </c>
      <c r="AZ60" s="54">
        <v>40</v>
      </c>
      <c r="BA60" s="54">
        <v>631</v>
      </c>
      <c r="BB60" s="54">
        <v>450</v>
      </c>
      <c r="BC60" s="54">
        <v>865</v>
      </c>
      <c r="BD60" s="54">
        <v>1738.31</v>
      </c>
      <c r="BE60" s="54">
        <v>470</v>
      </c>
      <c r="BF60" s="98">
        <v>330</v>
      </c>
      <c r="BG60" s="54">
        <v>365</v>
      </c>
      <c r="BH60" s="54">
        <v>785</v>
      </c>
      <c r="BI60" s="54">
        <v>430</v>
      </c>
      <c r="BJ60" s="54">
        <v>2365</v>
      </c>
      <c r="BK60" s="54">
        <v>1485</v>
      </c>
      <c r="BL60" s="54">
        <v>1285</v>
      </c>
      <c r="BM60" s="54">
        <v>1749</v>
      </c>
      <c r="BN60" s="54">
        <v>1543</v>
      </c>
      <c r="BO60" s="54">
        <v>932</v>
      </c>
      <c r="BP60" s="54">
        <v>2055</v>
      </c>
      <c r="BQ60" s="54">
        <v>2249</v>
      </c>
      <c r="BR60" s="54">
        <v>1112</v>
      </c>
      <c r="BS60" s="54">
        <v>700</v>
      </c>
      <c r="BT60" s="54">
        <v>430</v>
      </c>
      <c r="BU60" s="54">
        <v>1116</v>
      </c>
      <c r="BV60" s="54">
        <v>985</v>
      </c>
      <c r="BW60" s="54">
        <v>980</v>
      </c>
      <c r="BX60" s="54">
        <v>1180</v>
      </c>
      <c r="BY60" s="54">
        <v>155</v>
      </c>
      <c r="BZ60" s="54">
        <v>832</v>
      </c>
      <c r="CA60" s="98">
        <v>1606.1404702</v>
      </c>
      <c r="CB60" s="54">
        <v>1048</v>
      </c>
      <c r="CC60" s="54">
        <v>530</v>
      </c>
      <c r="CD60" s="54">
        <v>275</v>
      </c>
      <c r="CE60" s="54">
        <v>499</v>
      </c>
      <c r="CF60" s="54">
        <v>593</v>
      </c>
      <c r="CG60" s="54">
        <v>395</v>
      </c>
      <c r="CH60" s="54">
        <v>25</v>
      </c>
      <c r="CI60" s="54">
        <v>227</v>
      </c>
      <c r="CJ60" s="54">
        <v>162.92399198999999</v>
      </c>
      <c r="CK60" s="54">
        <v>410</v>
      </c>
      <c r="CL60" s="54">
        <v>401.12497788000002</v>
      </c>
      <c r="CM60" s="54">
        <v>5</v>
      </c>
      <c r="CN60" s="54">
        <v>445</v>
      </c>
      <c r="CO60" s="54">
        <v>357</v>
      </c>
      <c r="CP60" s="54">
        <v>10</v>
      </c>
      <c r="CQ60" s="54">
        <v>40</v>
      </c>
      <c r="CR60" s="54">
        <v>180</v>
      </c>
      <c r="CS60" s="54">
        <v>235</v>
      </c>
      <c r="CT60" s="54">
        <v>691.5</v>
      </c>
      <c r="CU60" s="54">
        <v>463.10246848999998</v>
      </c>
      <c r="CV60" s="54">
        <v>182.08439247000001</v>
      </c>
      <c r="CW60" s="54">
        <v>545</v>
      </c>
      <c r="CX60" s="54">
        <v>147.96024370999999</v>
      </c>
      <c r="CY60" s="54">
        <v>368</v>
      </c>
      <c r="CZ60" s="54">
        <v>205.75</v>
      </c>
      <c r="DA60" s="54">
        <v>170</v>
      </c>
      <c r="DB60" s="54">
        <v>40</v>
      </c>
      <c r="DC60" s="54">
        <v>912</v>
      </c>
      <c r="DD60" s="54">
        <v>705.25</v>
      </c>
      <c r="DE60" s="54">
        <v>243.25</v>
      </c>
      <c r="DF60" s="54">
        <v>1425.75</v>
      </c>
      <c r="DG60" s="54">
        <v>827</v>
      </c>
      <c r="DH60" s="54">
        <v>320.25</v>
      </c>
      <c r="DI60" s="54">
        <v>445</v>
      </c>
      <c r="DJ60" s="54">
        <v>393.25</v>
      </c>
      <c r="DK60" s="54">
        <v>1347.25</v>
      </c>
      <c r="DL60" s="54">
        <v>123.25</v>
      </c>
      <c r="DM60" s="54">
        <v>142</v>
      </c>
      <c r="DN60" s="54">
        <v>196</v>
      </c>
      <c r="DO60" s="54">
        <v>841</v>
      </c>
      <c r="DP60" s="54">
        <v>38.25</v>
      </c>
      <c r="DQ60" s="54">
        <v>179</v>
      </c>
      <c r="DR60" s="54">
        <v>507</v>
      </c>
      <c r="DS60" s="54">
        <v>761</v>
      </c>
      <c r="DT60" s="54">
        <v>209.75</v>
      </c>
      <c r="DU60" s="54">
        <v>338</v>
      </c>
      <c r="DV60" s="54">
        <v>331.5</v>
      </c>
      <c r="DW60" s="54">
        <v>355</v>
      </c>
      <c r="DX60" s="54">
        <v>67.25</v>
      </c>
      <c r="DY60" s="54">
        <v>142.25</v>
      </c>
      <c r="DZ60" s="54">
        <v>354</v>
      </c>
      <c r="EA60" s="117">
        <v>335</v>
      </c>
      <c r="EB60" s="117">
        <v>636</v>
      </c>
      <c r="EC60" s="117">
        <v>615.75</v>
      </c>
      <c r="ED60" s="54">
        <v>295</v>
      </c>
      <c r="EE60" s="54"/>
      <c r="EF60" s="54"/>
      <c r="EG60" s="54"/>
      <c r="EH60" s="54"/>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HX60" s="47"/>
    </row>
    <row r="61" spans="2:232" ht="15" customHeight="1" x14ac:dyDescent="0.25">
      <c r="B61" s="63" t="s">
        <v>285</v>
      </c>
      <c r="C61" s="17" t="s">
        <v>369</v>
      </c>
      <c r="D61" s="17" t="str">
        <f>C61&amp;$D$6</f>
        <v>MCG_RAPFALSDIP_1M_3M_USD</v>
      </c>
      <c r="E61" s="54">
        <v>0</v>
      </c>
      <c r="F61" s="54">
        <v>0</v>
      </c>
      <c r="G61" s="54">
        <v>0</v>
      </c>
      <c r="H61" s="54">
        <v>0</v>
      </c>
      <c r="I61" s="54">
        <v>0</v>
      </c>
      <c r="J61" s="54">
        <v>0</v>
      </c>
      <c r="K61" s="54">
        <v>0</v>
      </c>
      <c r="L61" s="54">
        <v>0</v>
      </c>
      <c r="M61" s="54">
        <v>0</v>
      </c>
      <c r="N61" s="54">
        <v>0</v>
      </c>
      <c r="O61" s="54">
        <v>0</v>
      </c>
      <c r="P61" s="54"/>
      <c r="Q61" s="54"/>
      <c r="R61" s="54">
        <v>0</v>
      </c>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v>5</v>
      </c>
      <c r="CF61" s="54"/>
      <c r="CG61" s="54">
        <v>0</v>
      </c>
      <c r="CH61" s="54">
        <v>0</v>
      </c>
      <c r="CI61" s="54">
        <v>0</v>
      </c>
      <c r="CJ61" s="54">
        <v>0</v>
      </c>
      <c r="CK61" s="54">
        <v>0</v>
      </c>
      <c r="CL61" s="54">
        <v>0</v>
      </c>
      <c r="CM61" s="54">
        <v>0</v>
      </c>
      <c r="CN61" s="54">
        <v>0</v>
      </c>
      <c r="CO61" s="54">
        <v>0</v>
      </c>
      <c r="CP61" s="54">
        <v>0</v>
      </c>
      <c r="CQ61" s="54">
        <v>0</v>
      </c>
      <c r="CR61" s="54">
        <v>0</v>
      </c>
      <c r="CS61" s="54">
        <v>0</v>
      </c>
      <c r="CT61" s="54">
        <v>0</v>
      </c>
      <c r="CU61" s="54">
        <v>0</v>
      </c>
      <c r="CV61" s="54">
        <v>0</v>
      </c>
      <c r="CW61" s="54">
        <v>0</v>
      </c>
      <c r="CX61" s="54">
        <v>0</v>
      </c>
      <c r="CY61" s="54">
        <v>0</v>
      </c>
      <c r="CZ61" s="54">
        <v>0</v>
      </c>
      <c r="DA61" s="54">
        <v>0</v>
      </c>
      <c r="DB61" s="54">
        <v>0</v>
      </c>
      <c r="DC61" s="54">
        <v>0</v>
      </c>
      <c r="DD61" s="54">
        <v>0</v>
      </c>
      <c r="DE61" s="54">
        <v>0</v>
      </c>
      <c r="DF61" s="54">
        <v>0</v>
      </c>
      <c r="DG61" s="54">
        <v>0</v>
      </c>
      <c r="DH61" s="54">
        <v>0</v>
      </c>
      <c r="DI61" s="54">
        <v>0</v>
      </c>
      <c r="DJ61" s="54">
        <v>0</v>
      </c>
      <c r="DK61" s="54">
        <v>0</v>
      </c>
      <c r="DL61" s="54">
        <v>0</v>
      </c>
      <c r="DM61" s="54">
        <v>0</v>
      </c>
      <c r="DN61" s="54">
        <v>0</v>
      </c>
      <c r="DO61" s="54">
        <v>0</v>
      </c>
      <c r="DP61" s="54">
        <v>0</v>
      </c>
      <c r="DQ61" s="54">
        <v>0</v>
      </c>
      <c r="DR61" s="54">
        <v>0</v>
      </c>
      <c r="DS61" s="54">
        <v>0</v>
      </c>
      <c r="DT61" s="54">
        <v>0</v>
      </c>
      <c r="DU61" s="54"/>
      <c r="DV61" s="54"/>
      <c r="DW61" s="54"/>
      <c r="DX61" s="54"/>
      <c r="DY61" s="54"/>
      <c r="DZ61" s="54"/>
      <c r="EA61" s="117"/>
      <c r="EB61" s="117"/>
      <c r="EC61" s="117"/>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HX61" s="47"/>
    </row>
    <row r="62" spans="2:232" ht="15" customHeight="1" x14ac:dyDescent="0.25">
      <c r="B62" s="62" t="s">
        <v>286</v>
      </c>
      <c r="C62" s="17" t="s">
        <v>370</v>
      </c>
      <c r="D62" s="17" t="str">
        <f>C62&amp;$D$6</f>
        <v>MCG_RAPFALSDIP_3M_1Y_USD</v>
      </c>
      <c r="E62" s="54">
        <v>0</v>
      </c>
      <c r="F62" s="54">
        <v>0</v>
      </c>
      <c r="G62" s="54">
        <v>0</v>
      </c>
      <c r="H62" s="54">
        <v>0</v>
      </c>
      <c r="I62" s="54">
        <v>0</v>
      </c>
      <c r="J62" s="54">
        <v>0</v>
      </c>
      <c r="K62" s="54">
        <v>0</v>
      </c>
      <c r="L62" s="54">
        <v>0</v>
      </c>
      <c r="M62" s="54">
        <v>0</v>
      </c>
      <c r="N62" s="54">
        <v>0</v>
      </c>
      <c r="O62" s="54">
        <v>0</v>
      </c>
      <c r="P62" s="54"/>
      <c r="Q62" s="54"/>
      <c r="R62" s="54">
        <v>0</v>
      </c>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v>0</v>
      </c>
      <c r="CH62" s="54">
        <v>0</v>
      </c>
      <c r="CI62" s="54">
        <v>0</v>
      </c>
      <c r="CJ62" s="54">
        <v>0</v>
      </c>
      <c r="CK62" s="54">
        <v>0</v>
      </c>
      <c r="CL62" s="54">
        <v>0</v>
      </c>
      <c r="CM62" s="54">
        <v>0</v>
      </c>
      <c r="CN62" s="54">
        <v>0</v>
      </c>
      <c r="CO62" s="54">
        <v>0</v>
      </c>
      <c r="CP62" s="54">
        <v>0</v>
      </c>
      <c r="CQ62" s="54">
        <v>0</v>
      </c>
      <c r="CR62" s="54">
        <v>0</v>
      </c>
      <c r="CS62" s="54">
        <v>0</v>
      </c>
      <c r="CT62" s="54">
        <v>0</v>
      </c>
      <c r="CU62" s="54">
        <v>0</v>
      </c>
      <c r="CV62" s="54">
        <v>0</v>
      </c>
      <c r="CW62" s="54">
        <v>0</v>
      </c>
      <c r="CX62" s="54">
        <v>0</v>
      </c>
      <c r="CY62" s="54">
        <v>0</v>
      </c>
      <c r="CZ62" s="54">
        <v>0</v>
      </c>
      <c r="DA62" s="54">
        <v>0</v>
      </c>
      <c r="DB62" s="54">
        <v>0</v>
      </c>
      <c r="DC62" s="54">
        <v>0</v>
      </c>
      <c r="DD62" s="54">
        <v>0</v>
      </c>
      <c r="DE62" s="54">
        <v>0</v>
      </c>
      <c r="DF62" s="54">
        <v>0</v>
      </c>
      <c r="DG62" s="54">
        <v>0</v>
      </c>
      <c r="DH62" s="54">
        <v>0</v>
      </c>
      <c r="DI62" s="54">
        <v>0</v>
      </c>
      <c r="DJ62" s="54">
        <v>0</v>
      </c>
      <c r="DK62" s="54">
        <v>0</v>
      </c>
      <c r="DL62" s="54">
        <v>0</v>
      </c>
      <c r="DM62" s="54">
        <v>0</v>
      </c>
      <c r="DN62" s="54">
        <v>0</v>
      </c>
      <c r="DO62" s="54">
        <v>0</v>
      </c>
      <c r="DP62" s="54">
        <v>0</v>
      </c>
      <c r="DQ62" s="54">
        <v>0</v>
      </c>
      <c r="DR62" s="54">
        <v>0</v>
      </c>
      <c r="DS62" s="54">
        <v>0</v>
      </c>
      <c r="DT62" s="54">
        <v>0</v>
      </c>
      <c r="DU62" s="54"/>
      <c r="DV62" s="54"/>
      <c r="DW62" s="54"/>
      <c r="DX62" s="54"/>
      <c r="DY62" s="54"/>
      <c r="DZ62" s="54"/>
      <c r="EA62" s="117"/>
      <c r="EB62" s="117"/>
      <c r="EC62" s="117"/>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HX62" s="47"/>
    </row>
    <row r="63" spans="2:232" ht="15" customHeight="1" x14ac:dyDescent="0.25">
      <c r="B63" s="59" t="s">
        <v>289</v>
      </c>
      <c r="C63" s="12"/>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118"/>
      <c r="EB63" s="118"/>
      <c r="EC63" s="118"/>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HX63" s="47"/>
    </row>
    <row r="64" spans="2:232" ht="15" customHeight="1" x14ac:dyDescent="0.25">
      <c r="B64" s="61" t="s">
        <v>287</v>
      </c>
      <c r="C64" s="17" t="s">
        <v>371</v>
      </c>
      <c r="D64" s="17" t="str">
        <f>C64&amp;$D$6</f>
        <v>MCG_RAPFALSDII_USD</v>
      </c>
      <c r="E64" s="54">
        <v>0</v>
      </c>
      <c r="F64" s="54">
        <v>0</v>
      </c>
      <c r="G64" s="54">
        <v>0</v>
      </c>
      <c r="H64" s="54">
        <v>0</v>
      </c>
      <c r="I64" s="54">
        <v>0</v>
      </c>
      <c r="J64" s="54">
        <v>0</v>
      </c>
      <c r="K64" s="54">
        <v>0</v>
      </c>
      <c r="L64" s="54">
        <v>0</v>
      </c>
      <c r="M64" s="54">
        <v>0</v>
      </c>
      <c r="N64" s="54">
        <v>0</v>
      </c>
      <c r="O64" s="54">
        <v>0</v>
      </c>
      <c r="P64" s="54">
        <v>0</v>
      </c>
      <c r="Q64" s="54"/>
      <c r="R64" s="54"/>
      <c r="S64" s="54"/>
      <c r="T64" s="54"/>
      <c r="U64" s="54">
        <v>0</v>
      </c>
      <c r="V64" s="54">
        <v>0</v>
      </c>
      <c r="W64" s="54">
        <v>0</v>
      </c>
      <c r="X64" s="54">
        <v>0</v>
      </c>
      <c r="Y64" s="54">
        <v>0</v>
      </c>
      <c r="Z64" s="54">
        <v>0</v>
      </c>
      <c r="AA64" s="54">
        <v>0</v>
      </c>
      <c r="AB64" s="54">
        <v>0</v>
      </c>
      <c r="AC64" s="54">
        <v>0</v>
      </c>
      <c r="AD64" s="54">
        <v>0</v>
      </c>
      <c r="AE64" s="54">
        <v>0</v>
      </c>
      <c r="AF64" s="54">
        <v>0</v>
      </c>
      <c r="AG64" s="54">
        <v>0</v>
      </c>
      <c r="AH64" s="54">
        <f t="shared" ref="AH64:AT64" si="13">AH65+AH66+AH67</f>
        <v>0</v>
      </c>
      <c r="AI64" s="54">
        <f t="shared" si="13"/>
        <v>0</v>
      </c>
      <c r="AJ64" s="54"/>
      <c r="AK64" s="54">
        <f t="shared" si="13"/>
        <v>0</v>
      </c>
      <c r="AL64" s="54">
        <f t="shared" si="13"/>
        <v>0</v>
      </c>
      <c r="AM64" s="54">
        <f t="shared" si="13"/>
        <v>0</v>
      </c>
      <c r="AN64" s="54">
        <f t="shared" si="13"/>
        <v>0</v>
      </c>
      <c r="AO64" s="54">
        <f t="shared" si="13"/>
        <v>0</v>
      </c>
      <c r="AP64" s="54">
        <f t="shared" si="13"/>
        <v>0</v>
      </c>
      <c r="AQ64" s="54">
        <f t="shared" si="13"/>
        <v>0</v>
      </c>
      <c r="AR64" s="54">
        <f t="shared" si="13"/>
        <v>0</v>
      </c>
      <c r="AS64" s="54">
        <f t="shared" si="13"/>
        <v>0</v>
      </c>
      <c r="AT64" s="54">
        <f t="shared" si="13"/>
        <v>0</v>
      </c>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c r="CJ64" s="54"/>
      <c r="CK64" s="54"/>
      <c r="CL64" s="54"/>
      <c r="CM64" s="54"/>
      <c r="CN64" s="54"/>
      <c r="CO64" s="54"/>
      <c r="CP64" s="54"/>
      <c r="CQ64" s="54"/>
      <c r="CR64" s="54"/>
      <c r="CS64" s="54"/>
      <c r="CT64" s="54"/>
      <c r="CU64" s="54"/>
      <c r="CV64" s="54"/>
      <c r="CW64" s="54"/>
      <c r="CX64" s="54"/>
      <c r="CY64" s="54"/>
      <c r="CZ64" s="54"/>
      <c r="DA64" s="54"/>
      <c r="DB64" s="54"/>
      <c r="DC64" s="54"/>
      <c r="DD64" s="54"/>
      <c r="DE64" s="54"/>
      <c r="DF64" s="54"/>
      <c r="DG64" s="54"/>
      <c r="DH64" s="54"/>
      <c r="DI64" s="54"/>
      <c r="DJ64" s="54"/>
      <c r="DK64" s="54"/>
      <c r="DL64" s="54"/>
      <c r="DM64" s="54"/>
      <c r="DN64" s="54"/>
      <c r="DO64" s="54"/>
      <c r="DP64" s="54"/>
      <c r="DQ64" s="54"/>
      <c r="DR64" s="54"/>
      <c r="DS64" s="54"/>
      <c r="DT64" s="54"/>
      <c r="DU64" s="54"/>
      <c r="DV64" s="54"/>
      <c r="DW64" s="54"/>
      <c r="DX64" s="54"/>
      <c r="DY64" s="54"/>
      <c r="DZ64" s="54"/>
      <c r="EA64" s="117"/>
      <c r="EB64" s="117"/>
      <c r="EC64" s="117"/>
      <c r="ED64" s="54"/>
      <c r="EE64" s="54"/>
      <c r="EF64" s="54"/>
      <c r="EG64" s="54"/>
      <c r="EH64" s="54"/>
      <c r="EI64" s="54"/>
      <c r="EJ64" s="54"/>
      <c r="EK64" s="54"/>
      <c r="EL64" s="54"/>
      <c r="EM64" s="54"/>
      <c r="EN64" s="54"/>
      <c r="EO64" s="54"/>
      <c r="EP64" s="54"/>
      <c r="EQ64" s="54"/>
      <c r="ER64" s="54"/>
      <c r="ES64" s="54"/>
      <c r="ET64" s="54"/>
      <c r="EU64" s="54"/>
      <c r="EV64" s="54"/>
      <c r="EW64" s="54"/>
      <c r="EX64" s="54"/>
      <c r="EY64" s="54"/>
      <c r="EZ64" s="54"/>
      <c r="FA64" s="54"/>
      <c r="FB64" s="54"/>
      <c r="FC64" s="54"/>
      <c r="FD64" s="54"/>
      <c r="FE64" s="54"/>
      <c r="HX64" s="47"/>
    </row>
    <row r="65" spans="2:232" ht="15" customHeight="1" x14ac:dyDescent="0.25">
      <c r="B65" s="62" t="s">
        <v>284</v>
      </c>
      <c r="C65" s="17" t="s">
        <v>372</v>
      </c>
      <c r="D65" s="17" t="str">
        <f>C65&amp;$D$6</f>
        <v>MCG_RAPFALSDII_1M_USD</v>
      </c>
      <c r="E65" s="54">
        <v>0</v>
      </c>
      <c r="F65" s="54">
        <v>0</v>
      </c>
      <c r="G65" s="54">
        <v>0</v>
      </c>
      <c r="H65" s="54">
        <v>0</v>
      </c>
      <c r="I65" s="54">
        <v>0</v>
      </c>
      <c r="J65" s="54">
        <v>0</v>
      </c>
      <c r="K65" s="54">
        <v>0</v>
      </c>
      <c r="L65" s="54">
        <v>0</v>
      </c>
      <c r="M65" s="54">
        <v>0</v>
      </c>
      <c r="N65" s="54">
        <v>0</v>
      </c>
      <c r="O65" s="54">
        <v>0</v>
      </c>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c r="CJ65" s="54"/>
      <c r="CK65" s="54"/>
      <c r="CL65" s="54"/>
      <c r="CM65" s="54"/>
      <c r="CN65" s="54"/>
      <c r="CO65" s="54"/>
      <c r="CP65" s="54"/>
      <c r="CQ65" s="54"/>
      <c r="CR65" s="54"/>
      <c r="CS65" s="54"/>
      <c r="CT65" s="54"/>
      <c r="CU65" s="54"/>
      <c r="CV65" s="54"/>
      <c r="CW65" s="54"/>
      <c r="CX65" s="54"/>
      <c r="CY65" s="54"/>
      <c r="CZ65" s="54"/>
      <c r="DA65" s="54"/>
      <c r="DB65" s="54"/>
      <c r="DC65" s="54"/>
      <c r="DD65" s="54"/>
      <c r="DE65" s="54"/>
      <c r="DF65" s="54"/>
      <c r="DG65" s="54"/>
      <c r="DH65" s="54"/>
      <c r="DI65" s="54"/>
      <c r="DJ65" s="54"/>
      <c r="DK65" s="54"/>
      <c r="DL65" s="54"/>
      <c r="DM65" s="54"/>
      <c r="DN65" s="54"/>
      <c r="DO65" s="54"/>
      <c r="DP65" s="54"/>
      <c r="DQ65" s="54"/>
      <c r="DR65" s="54"/>
      <c r="DS65" s="54"/>
      <c r="DT65" s="54"/>
      <c r="DU65" s="54"/>
      <c r="DV65" s="54"/>
      <c r="DW65" s="54"/>
      <c r="DX65" s="54"/>
      <c r="DY65" s="54"/>
      <c r="DZ65" s="54"/>
      <c r="EA65" s="117"/>
      <c r="EB65" s="117"/>
      <c r="EC65" s="117"/>
      <c r="ED65" s="54"/>
      <c r="EE65" s="54"/>
      <c r="EF65" s="54"/>
      <c r="EG65" s="54"/>
      <c r="EH65" s="54"/>
      <c r="EI65" s="54"/>
      <c r="EJ65" s="54"/>
      <c r="EK65" s="54"/>
      <c r="EL65" s="54"/>
      <c r="EM65" s="54"/>
      <c r="EN65" s="54"/>
      <c r="EO65" s="54"/>
      <c r="EP65" s="54"/>
      <c r="EQ65" s="54"/>
      <c r="ER65" s="54"/>
      <c r="ES65" s="54"/>
      <c r="ET65" s="54"/>
      <c r="EU65" s="54"/>
      <c r="EV65" s="54"/>
      <c r="EW65" s="54"/>
      <c r="EX65" s="54"/>
      <c r="EY65" s="54"/>
      <c r="EZ65" s="54"/>
      <c r="FA65" s="54"/>
      <c r="FB65" s="54"/>
      <c r="FC65" s="54"/>
      <c r="FD65" s="54"/>
      <c r="FE65" s="54"/>
      <c r="HX65" s="47"/>
    </row>
    <row r="66" spans="2:232" ht="15" customHeight="1" x14ac:dyDescent="0.25">
      <c r="B66" s="63" t="s">
        <v>285</v>
      </c>
      <c r="C66" s="17" t="s">
        <v>373</v>
      </c>
      <c r="D66" s="17" t="str">
        <f>C66&amp;$D$6</f>
        <v>MCG_RAPFALSDII_1M_3M_USD</v>
      </c>
      <c r="E66" s="54">
        <v>0</v>
      </c>
      <c r="F66" s="54">
        <v>0</v>
      </c>
      <c r="G66" s="54">
        <v>0</v>
      </c>
      <c r="H66" s="54">
        <v>0</v>
      </c>
      <c r="I66" s="54">
        <v>0</v>
      </c>
      <c r="J66" s="54">
        <v>0</v>
      </c>
      <c r="K66" s="54">
        <v>0</v>
      </c>
      <c r="L66" s="54">
        <v>0</v>
      </c>
      <c r="M66" s="54">
        <v>0</v>
      </c>
      <c r="N66" s="54">
        <v>0</v>
      </c>
      <c r="O66" s="54">
        <v>0</v>
      </c>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c r="CJ66" s="54"/>
      <c r="CK66" s="54"/>
      <c r="CL66" s="54"/>
      <c r="CM66" s="54"/>
      <c r="CN66" s="54"/>
      <c r="CO66" s="54"/>
      <c r="CP66" s="54"/>
      <c r="CQ66" s="54"/>
      <c r="CR66" s="54"/>
      <c r="CS66" s="54"/>
      <c r="CT66" s="54"/>
      <c r="CU66" s="54"/>
      <c r="CV66" s="54"/>
      <c r="CW66" s="54"/>
      <c r="CX66" s="54"/>
      <c r="CY66" s="54"/>
      <c r="CZ66" s="54"/>
      <c r="DA66" s="54"/>
      <c r="DB66" s="54"/>
      <c r="DC66" s="54"/>
      <c r="DD66" s="54"/>
      <c r="DE66" s="54"/>
      <c r="DF66" s="54"/>
      <c r="DG66" s="54"/>
      <c r="DH66" s="54"/>
      <c r="DI66" s="54"/>
      <c r="DJ66" s="54"/>
      <c r="DK66" s="54"/>
      <c r="DL66" s="54"/>
      <c r="DM66" s="54"/>
      <c r="DN66" s="54"/>
      <c r="DO66" s="54"/>
      <c r="DP66" s="54"/>
      <c r="DQ66" s="54"/>
      <c r="DR66" s="54"/>
      <c r="DS66" s="54"/>
      <c r="DT66" s="54"/>
      <c r="DU66" s="54"/>
      <c r="DV66" s="54"/>
      <c r="DW66" s="54"/>
      <c r="DX66" s="54"/>
      <c r="DY66" s="54"/>
      <c r="DZ66" s="54"/>
      <c r="EA66" s="117"/>
      <c r="EB66" s="117"/>
      <c r="EC66" s="117"/>
      <c r="ED66" s="54"/>
      <c r="EE66" s="54"/>
      <c r="EF66" s="54"/>
      <c r="EG66" s="54"/>
      <c r="EH66" s="54"/>
      <c r="EI66" s="54"/>
      <c r="EJ66" s="54"/>
      <c r="EK66" s="54"/>
      <c r="EL66" s="54"/>
      <c r="EM66" s="54"/>
      <c r="EN66" s="54"/>
      <c r="EO66" s="54"/>
      <c r="EP66" s="54"/>
      <c r="EQ66" s="54"/>
      <c r="ER66" s="54"/>
      <c r="ES66" s="54"/>
      <c r="ET66" s="54"/>
      <c r="EU66" s="54"/>
      <c r="EV66" s="54"/>
      <c r="EW66" s="54"/>
      <c r="EX66" s="54"/>
      <c r="EY66" s="54"/>
      <c r="EZ66" s="54"/>
      <c r="FA66" s="54"/>
      <c r="FB66" s="54"/>
      <c r="FC66" s="54"/>
      <c r="FD66" s="54"/>
      <c r="FE66" s="54"/>
      <c r="HX66" s="47"/>
    </row>
    <row r="67" spans="2:232" ht="15" customHeight="1" x14ac:dyDescent="0.25">
      <c r="B67" s="62" t="s">
        <v>286</v>
      </c>
      <c r="C67" s="17" t="s">
        <v>374</v>
      </c>
      <c r="D67" s="17" t="str">
        <f>C67&amp;$D$6</f>
        <v>MCG_RAPFALSDII_3M_1Y_USD</v>
      </c>
      <c r="E67" s="54">
        <v>0</v>
      </c>
      <c r="F67" s="54">
        <v>0</v>
      </c>
      <c r="G67" s="54">
        <v>0</v>
      </c>
      <c r="H67" s="54">
        <v>0</v>
      </c>
      <c r="I67" s="54">
        <v>0</v>
      </c>
      <c r="J67" s="54">
        <v>0</v>
      </c>
      <c r="K67" s="54">
        <v>0</v>
      </c>
      <c r="L67" s="54">
        <v>0</v>
      </c>
      <c r="M67" s="54">
        <v>0</v>
      </c>
      <c r="N67" s="54">
        <v>0</v>
      </c>
      <c r="O67" s="54">
        <v>0</v>
      </c>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c r="CJ67" s="54"/>
      <c r="CK67" s="54"/>
      <c r="CL67" s="54"/>
      <c r="CM67" s="54"/>
      <c r="CN67" s="54"/>
      <c r="CO67" s="54"/>
      <c r="CP67" s="54"/>
      <c r="CQ67" s="54"/>
      <c r="CR67" s="54"/>
      <c r="CS67" s="54"/>
      <c r="CT67" s="54"/>
      <c r="CU67" s="54"/>
      <c r="CV67" s="54"/>
      <c r="CW67" s="54"/>
      <c r="CX67" s="54"/>
      <c r="CY67" s="54"/>
      <c r="CZ67" s="54"/>
      <c r="DA67" s="54"/>
      <c r="DB67" s="54"/>
      <c r="DC67" s="54"/>
      <c r="DD67" s="54"/>
      <c r="DE67" s="54"/>
      <c r="DF67" s="54"/>
      <c r="DG67" s="54"/>
      <c r="DH67" s="54"/>
      <c r="DI67" s="54"/>
      <c r="DJ67" s="54"/>
      <c r="DK67" s="54"/>
      <c r="DL67" s="54"/>
      <c r="DM67" s="54"/>
      <c r="DN67" s="54"/>
      <c r="DO67" s="54"/>
      <c r="DP67" s="54"/>
      <c r="DQ67" s="54"/>
      <c r="DR67" s="54"/>
      <c r="DS67" s="54"/>
      <c r="DT67" s="54"/>
      <c r="DU67" s="54"/>
      <c r="DV67" s="54"/>
      <c r="DW67" s="54"/>
      <c r="DX67" s="54"/>
      <c r="DY67" s="54"/>
      <c r="DZ67" s="54"/>
      <c r="EA67" s="117"/>
      <c r="EB67" s="117"/>
      <c r="EC67" s="117"/>
      <c r="ED67" s="54"/>
      <c r="EE67" s="54"/>
      <c r="EF67" s="54"/>
      <c r="EG67" s="54"/>
      <c r="EH67" s="54"/>
      <c r="EI67" s="54"/>
      <c r="EJ67" s="54"/>
      <c r="EK67" s="54"/>
      <c r="EL67" s="54"/>
      <c r="EM67" s="54"/>
      <c r="EN67" s="54"/>
      <c r="EO67" s="54"/>
      <c r="EP67" s="54"/>
      <c r="EQ67" s="54"/>
      <c r="ER67" s="54"/>
      <c r="ES67" s="54"/>
      <c r="ET67" s="54"/>
      <c r="EU67" s="54"/>
      <c r="EV67" s="54"/>
      <c r="EW67" s="54"/>
      <c r="EX67" s="54"/>
      <c r="EY67" s="54"/>
      <c r="EZ67" s="54"/>
      <c r="FA67" s="54"/>
      <c r="FB67" s="54"/>
      <c r="FC67" s="54"/>
      <c r="FD67" s="54"/>
      <c r="FE67" s="54"/>
      <c r="HX67" s="47"/>
    </row>
    <row r="68" spans="2:232" ht="32.4" x14ac:dyDescent="0.25">
      <c r="B68" s="6" t="s">
        <v>28</v>
      </c>
      <c r="C68" s="12"/>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118"/>
      <c r="EB68" s="118"/>
      <c r="EC68" s="118"/>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HX68" s="47"/>
    </row>
    <row r="69" spans="2:232" ht="15" x14ac:dyDescent="0.25">
      <c r="B69" s="6" t="s">
        <v>29</v>
      </c>
      <c r="C69" s="12"/>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118"/>
      <c r="EB69" s="118"/>
      <c r="EC69" s="118"/>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HX69" s="47"/>
    </row>
    <row r="70" spans="2:232" ht="15" customHeight="1" x14ac:dyDescent="0.25">
      <c r="B70" s="61" t="s">
        <v>287</v>
      </c>
      <c r="C70" s="17" t="s">
        <v>375</v>
      </c>
      <c r="D70" s="17" t="str">
        <f>C70&amp;$D$6</f>
        <v>MCG_RAPFAFFS_USD</v>
      </c>
      <c r="E70" s="54">
        <v>-7966</v>
      </c>
      <c r="F70" s="54">
        <v>-6741</v>
      </c>
      <c r="G70" s="54">
        <v>-5361</v>
      </c>
      <c r="H70" s="54">
        <v>-5256</v>
      </c>
      <c r="I70" s="54">
        <v>-5156</v>
      </c>
      <c r="J70" s="54">
        <v>-7232.1</v>
      </c>
      <c r="K70" s="54">
        <v>-5034</v>
      </c>
      <c r="L70" s="54">
        <v>-5549</v>
      </c>
      <c r="M70" s="54">
        <v>-3900</v>
      </c>
      <c r="N70" s="54">
        <v>-3200</v>
      </c>
      <c r="O70" s="54">
        <v>-3115</v>
      </c>
      <c r="P70" s="54">
        <v>-5090</v>
      </c>
      <c r="Q70" s="54">
        <v>-2500</v>
      </c>
      <c r="R70" s="54">
        <v>-1620</v>
      </c>
      <c r="S70" s="54">
        <v>-1712</v>
      </c>
      <c r="T70" s="54">
        <v>-2997</v>
      </c>
      <c r="U70" s="54">
        <v>-4789</v>
      </c>
      <c r="V70" s="54">
        <v>-6122</v>
      </c>
      <c r="W70" s="54">
        <v>-4957</v>
      </c>
      <c r="X70" s="54">
        <v>-3233</v>
      </c>
      <c r="Y70" s="54">
        <v>-2888</v>
      </c>
      <c r="Z70" s="54">
        <v>-2868</v>
      </c>
      <c r="AA70" s="54">
        <v>-1815</v>
      </c>
      <c r="AB70" s="54">
        <v>-2010</v>
      </c>
      <c r="AC70" s="54">
        <v>-1655</v>
      </c>
      <c r="AD70" s="54">
        <v>-1655</v>
      </c>
      <c r="AE70" s="54">
        <v>-1330</v>
      </c>
      <c r="AF70" s="54">
        <v>-1320</v>
      </c>
      <c r="AG70" s="54">
        <v>-700</v>
      </c>
      <c r="AH70" s="98">
        <f t="shared" ref="AH70:AS70" si="14">AH71+AH72+AH73</f>
        <v>0</v>
      </c>
      <c r="AI70" s="98">
        <f t="shared" si="14"/>
        <v>-10.76</v>
      </c>
      <c r="AJ70" s="98">
        <f t="shared" si="14"/>
        <v>-10.91</v>
      </c>
      <c r="AK70" s="98">
        <f t="shared" si="14"/>
        <v>-9.3800000000000008</v>
      </c>
      <c r="AL70" s="98">
        <f t="shared" si="14"/>
        <v>-36.659999999999997</v>
      </c>
      <c r="AM70" s="98">
        <f t="shared" si="14"/>
        <v>-3159.82</v>
      </c>
      <c r="AN70" s="98">
        <f t="shared" si="14"/>
        <v>-3483.83</v>
      </c>
      <c r="AO70" s="98">
        <f t="shared" si="14"/>
        <v>-2498.55069034899</v>
      </c>
      <c r="AP70" s="98">
        <f t="shared" si="14"/>
        <v>-3036.0441574332099</v>
      </c>
      <c r="AQ70" s="98">
        <f t="shared" si="14"/>
        <v>-5290.2190233773199</v>
      </c>
      <c r="AR70" s="98">
        <f t="shared" si="14"/>
        <v>-6836.52</v>
      </c>
      <c r="AS70" s="98">
        <f t="shared" si="14"/>
        <v>-6786.9898354139059</v>
      </c>
      <c r="AT70" s="98">
        <v>-7110.3899999999994</v>
      </c>
      <c r="AU70" s="98">
        <v>-4816.7029917566797</v>
      </c>
      <c r="AV70" s="98">
        <v>-4127.2488052908548</v>
      </c>
      <c r="AW70" s="98">
        <v>-5543.5838914630722</v>
      </c>
      <c r="AX70" s="98">
        <v>-6904.8731199437225</v>
      </c>
      <c r="AY70" s="54">
        <v>-6589.57</v>
      </c>
      <c r="AZ70" s="98">
        <v>-4542.7360158404645</v>
      </c>
      <c r="BA70" s="54">
        <v>-3911.31</v>
      </c>
      <c r="BB70" s="54">
        <v>-5036</v>
      </c>
      <c r="BC70" s="54">
        <v>-3938</v>
      </c>
      <c r="BD70" s="54">
        <v>-3914</v>
      </c>
      <c r="BE70" s="54">
        <v>-3986</v>
      </c>
      <c r="BF70" s="54">
        <v>-4401</v>
      </c>
      <c r="BG70" s="54">
        <v>-2893</v>
      </c>
      <c r="BH70" s="54">
        <v>-973</v>
      </c>
      <c r="BI70" s="54">
        <v>-935</v>
      </c>
      <c r="BJ70" s="54">
        <v>-2689</v>
      </c>
      <c r="BK70" s="54">
        <v>-3704</v>
      </c>
      <c r="BL70" s="54">
        <v>-2559</v>
      </c>
      <c r="BM70" s="54">
        <v>-2119</v>
      </c>
      <c r="BN70" s="54">
        <v>-1696</v>
      </c>
      <c r="BO70" s="54">
        <v>-1511</v>
      </c>
      <c r="BP70" s="54">
        <v>-1454</v>
      </c>
      <c r="BQ70" s="54">
        <v>-1609</v>
      </c>
      <c r="BR70" s="54">
        <v>-1791</v>
      </c>
      <c r="BS70" s="54">
        <v>-1735</v>
      </c>
      <c r="BT70" s="54">
        <v>-1749</v>
      </c>
      <c r="BU70" s="54">
        <v>-1666</v>
      </c>
      <c r="BV70" s="54">
        <v>-884</v>
      </c>
      <c r="BW70" s="54">
        <v>-633</v>
      </c>
      <c r="BX70" s="54">
        <v>-538</v>
      </c>
      <c r="BY70" s="54">
        <v>-554</v>
      </c>
      <c r="BZ70" s="54">
        <v>-413</v>
      </c>
      <c r="CA70" s="54">
        <v>-275</v>
      </c>
      <c r="CB70" s="54">
        <v>-50</v>
      </c>
      <c r="CC70" s="54">
        <v>-50</v>
      </c>
      <c r="CD70" s="54">
        <v>-280</v>
      </c>
      <c r="CE70" s="54">
        <v>-840</v>
      </c>
      <c r="CF70" s="54">
        <v>-1075</v>
      </c>
      <c r="CG70" s="54">
        <v>-1075</v>
      </c>
      <c r="CH70" s="54">
        <v>-2760</v>
      </c>
      <c r="CI70" s="54">
        <v>-4580</v>
      </c>
      <c r="CJ70" s="54">
        <v>-4870</v>
      </c>
      <c r="CK70" s="54">
        <v>-5625</v>
      </c>
      <c r="CL70" s="54">
        <v>-6135</v>
      </c>
      <c r="CM70" s="54">
        <v>-7085</v>
      </c>
      <c r="CN70" s="54">
        <v>-7855</v>
      </c>
      <c r="CO70" s="54">
        <v>-7825</v>
      </c>
      <c r="CP70" s="54">
        <v>-7595</v>
      </c>
      <c r="CQ70" s="54">
        <v>-6795</v>
      </c>
      <c r="CR70" s="54">
        <v>-6755</v>
      </c>
      <c r="CS70" s="54">
        <v>-8505</v>
      </c>
      <c r="CT70" s="54">
        <v>-8715</v>
      </c>
      <c r="CU70" s="54">
        <v>-7739</v>
      </c>
      <c r="CV70" s="54">
        <v>-7130</v>
      </c>
      <c r="CW70" s="54">
        <v>-9830</v>
      </c>
      <c r="CX70" s="54">
        <v>-11989</v>
      </c>
      <c r="CY70" s="54">
        <v>-11834</v>
      </c>
      <c r="CZ70" s="54">
        <v>-12244</v>
      </c>
      <c r="DA70" s="54">
        <v>-12190</v>
      </c>
      <c r="DB70" s="54">
        <v>-14365</v>
      </c>
      <c r="DC70" s="54">
        <v>-13680</v>
      </c>
      <c r="DD70" s="54">
        <v>-10400</v>
      </c>
      <c r="DE70" s="54">
        <v>-9025</v>
      </c>
      <c r="DF70" s="54">
        <v>-7635</v>
      </c>
      <c r="DG70" s="54">
        <v>-10740</v>
      </c>
      <c r="DH70" s="54">
        <v>-14265</v>
      </c>
      <c r="DI70" s="54">
        <v>-16295</v>
      </c>
      <c r="DJ70" s="54">
        <v>-14490</v>
      </c>
      <c r="DK70" s="54">
        <v>-13565</v>
      </c>
      <c r="DL70" s="54">
        <v>-18120</v>
      </c>
      <c r="DM70" s="54">
        <v>-16845</v>
      </c>
      <c r="DN70" s="54">
        <v>-20165</v>
      </c>
      <c r="DO70" s="54">
        <v>-16585</v>
      </c>
      <c r="DP70" s="54">
        <v>-17972</v>
      </c>
      <c r="DQ70" s="54">
        <v>-20822</v>
      </c>
      <c r="DR70" s="54">
        <v>-17107</v>
      </c>
      <c r="DS70" s="54">
        <v>-18452</v>
      </c>
      <c r="DT70" s="54">
        <v>-16972</v>
      </c>
      <c r="DU70" s="54">
        <v>-16375</v>
      </c>
      <c r="DV70" s="54">
        <v>-16260</v>
      </c>
      <c r="DW70" s="54">
        <v>-17423</v>
      </c>
      <c r="DX70" s="54">
        <v>-15732</v>
      </c>
      <c r="DY70" s="54">
        <v>-16087</v>
      </c>
      <c r="DZ70" s="110">
        <v>-22975.6408534689</v>
      </c>
      <c r="EA70" s="110">
        <v>-22062</v>
      </c>
      <c r="EB70" s="110">
        <v>-24293</v>
      </c>
      <c r="EC70" s="110">
        <v>-26657</v>
      </c>
      <c r="ED70" s="54">
        <v>-25977</v>
      </c>
      <c r="EE70" s="54"/>
      <c r="EF70" s="54"/>
      <c r="EG70" s="54"/>
      <c r="EH70" s="54"/>
      <c r="EI70" s="54"/>
      <c r="EJ70" s="54"/>
      <c r="EK70" s="54"/>
      <c r="EL70" s="54"/>
      <c r="EM70" s="54"/>
      <c r="EN70" s="54"/>
      <c r="EO70" s="54"/>
      <c r="EP70" s="54"/>
      <c r="EQ70" s="54"/>
      <c r="ER70" s="54"/>
      <c r="ES70" s="54"/>
      <c r="ET70" s="54"/>
      <c r="EU70" s="54"/>
      <c r="EV70" s="54"/>
      <c r="EW70" s="54"/>
      <c r="EX70" s="54"/>
      <c r="EY70" s="54"/>
      <c r="EZ70" s="54"/>
      <c r="FA70" s="54"/>
      <c r="FB70" s="54"/>
      <c r="FC70" s="54"/>
      <c r="FD70" s="54"/>
      <c r="FE70" s="54"/>
      <c r="HX70" s="47"/>
    </row>
    <row r="71" spans="2:232" ht="15" customHeight="1" x14ac:dyDescent="0.25">
      <c r="B71" s="62" t="s">
        <v>284</v>
      </c>
      <c r="C71" s="17" t="s">
        <v>376</v>
      </c>
      <c r="D71" s="17" t="str">
        <f>C71&amp;$D$6</f>
        <v>MCG_RAPFAFFS_1M_USD</v>
      </c>
      <c r="E71" s="54">
        <v>-2270</v>
      </c>
      <c r="F71" s="54">
        <v>-2616</v>
      </c>
      <c r="G71" s="54">
        <v>-1440</v>
      </c>
      <c r="H71" s="54">
        <v>-1225</v>
      </c>
      <c r="I71" s="54">
        <v>-1010</v>
      </c>
      <c r="J71" s="54">
        <v>-2743.1</v>
      </c>
      <c r="K71" s="54">
        <v>-735</v>
      </c>
      <c r="L71" s="54">
        <v>-2084</v>
      </c>
      <c r="M71" s="54">
        <v>-745</v>
      </c>
      <c r="N71" s="54">
        <v>-755</v>
      </c>
      <c r="O71" s="54">
        <v>-1250</v>
      </c>
      <c r="P71" s="54">
        <v>-2620</v>
      </c>
      <c r="Q71" s="54">
        <v>-935</v>
      </c>
      <c r="R71" s="54">
        <v>-878</v>
      </c>
      <c r="S71" s="54">
        <v>-490</v>
      </c>
      <c r="T71" s="54">
        <v>-710</v>
      </c>
      <c r="U71" s="54">
        <v>-777</v>
      </c>
      <c r="V71" s="54">
        <v>-1205</v>
      </c>
      <c r="W71" s="54">
        <v>-1724</v>
      </c>
      <c r="X71" s="54">
        <v>-670</v>
      </c>
      <c r="Y71" s="54">
        <v>-30</v>
      </c>
      <c r="Z71" s="54">
        <v>-1053</v>
      </c>
      <c r="AA71" s="54">
        <v>-485</v>
      </c>
      <c r="AB71" s="54">
        <v>-365</v>
      </c>
      <c r="AC71" s="54">
        <v>0</v>
      </c>
      <c r="AD71" s="54">
        <v>-325</v>
      </c>
      <c r="AE71" s="54">
        <v>-10</v>
      </c>
      <c r="AF71" s="54">
        <v>-620</v>
      </c>
      <c r="AG71" s="54">
        <v>-700</v>
      </c>
      <c r="AH71" s="98">
        <v>0</v>
      </c>
      <c r="AI71" s="98">
        <v>0</v>
      </c>
      <c r="AJ71" s="98">
        <v>0</v>
      </c>
      <c r="AK71" s="98">
        <v>0</v>
      </c>
      <c r="AL71" s="98">
        <v>0</v>
      </c>
      <c r="AM71" s="98">
        <v>-1798.13</v>
      </c>
      <c r="AN71" s="98">
        <v>-1271.01</v>
      </c>
      <c r="AO71" s="98">
        <v>-1605</v>
      </c>
      <c r="AP71" s="98">
        <v>-1485</v>
      </c>
      <c r="AQ71" s="98">
        <v>-555</v>
      </c>
      <c r="AR71" s="98">
        <v>-1445</v>
      </c>
      <c r="AS71" s="98">
        <v>-1850</v>
      </c>
      <c r="AT71" s="103">
        <v>-1492</v>
      </c>
      <c r="AU71" s="54">
        <v>0</v>
      </c>
      <c r="AV71" s="54">
        <v>0</v>
      </c>
      <c r="AW71" s="98">
        <v>-2476</v>
      </c>
      <c r="AX71" s="98">
        <v>-4200.5737601125575</v>
      </c>
      <c r="AY71" s="54">
        <v>-2616</v>
      </c>
      <c r="AZ71" s="98">
        <v>-1484</v>
      </c>
      <c r="BA71" s="54">
        <v>-813</v>
      </c>
      <c r="BB71" s="54">
        <v>-1682</v>
      </c>
      <c r="BC71" s="54">
        <v>-1410</v>
      </c>
      <c r="BD71" s="54">
        <v>-1410</v>
      </c>
      <c r="BE71" s="54">
        <v>-100</v>
      </c>
      <c r="BF71" s="54">
        <v>-1523</v>
      </c>
      <c r="BG71" s="54">
        <v>-15</v>
      </c>
      <c r="BH71" s="54">
        <v>-800</v>
      </c>
      <c r="BI71" s="54">
        <v>-53</v>
      </c>
      <c r="BJ71" s="54">
        <v>-720</v>
      </c>
      <c r="BK71" s="54">
        <v>-1387</v>
      </c>
      <c r="BL71" s="54">
        <v>-142</v>
      </c>
      <c r="BM71" s="54">
        <v>-71</v>
      </c>
      <c r="BN71" s="54">
        <v>-127</v>
      </c>
      <c r="BO71" s="54">
        <v>-83</v>
      </c>
      <c r="BP71" s="54">
        <v>-192</v>
      </c>
      <c r="BQ71" s="54">
        <v>-421</v>
      </c>
      <c r="BR71" s="54">
        <v>-591</v>
      </c>
      <c r="BS71" s="54">
        <v>-302</v>
      </c>
      <c r="BT71" s="54">
        <v>-282</v>
      </c>
      <c r="BU71" s="54">
        <v>-908</v>
      </c>
      <c r="BV71" s="54">
        <v>-470</v>
      </c>
      <c r="BW71" s="54">
        <v>-269</v>
      </c>
      <c r="BX71" s="54">
        <v>-369</v>
      </c>
      <c r="BY71" s="54">
        <v>-394</v>
      </c>
      <c r="BZ71" s="54">
        <v>-288</v>
      </c>
      <c r="CA71" s="54">
        <v>-225</v>
      </c>
      <c r="CB71" s="54">
        <v>0</v>
      </c>
      <c r="CC71" s="54">
        <v>0</v>
      </c>
      <c r="CD71" s="54">
        <v>0</v>
      </c>
      <c r="CE71" s="54">
        <v>0</v>
      </c>
      <c r="CF71" s="54">
        <v>0</v>
      </c>
      <c r="CG71" s="54">
        <v>0</v>
      </c>
      <c r="CH71" s="54">
        <v>-50</v>
      </c>
      <c r="CI71" s="54">
        <v>0</v>
      </c>
      <c r="CJ71" s="54">
        <v>0</v>
      </c>
      <c r="CK71" s="54">
        <v>0</v>
      </c>
      <c r="CL71" s="54">
        <v>0</v>
      </c>
      <c r="CM71" s="54">
        <v>0</v>
      </c>
      <c r="CN71" s="54">
        <v>-30</v>
      </c>
      <c r="CO71" s="54">
        <v>-230</v>
      </c>
      <c r="CP71" s="54">
        <v>-800</v>
      </c>
      <c r="CQ71" s="54">
        <v>-240</v>
      </c>
      <c r="CR71" s="54">
        <v>-210</v>
      </c>
      <c r="CS71" s="54">
        <v>-3200</v>
      </c>
      <c r="CT71" s="54">
        <v>-4840</v>
      </c>
      <c r="CU71" s="54">
        <v>-3444</v>
      </c>
      <c r="CV71" s="54">
        <v>-3270</v>
      </c>
      <c r="CW71" s="54">
        <v>-3340</v>
      </c>
      <c r="CX71" s="54">
        <v>-1630</v>
      </c>
      <c r="CY71" s="54">
        <v>-3980</v>
      </c>
      <c r="CZ71" s="54">
        <v>-3034</v>
      </c>
      <c r="DA71" s="54">
        <v>-425</v>
      </c>
      <c r="DB71" s="54">
        <v>-1155</v>
      </c>
      <c r="DC71" s="54">
        <v>-3770</v>
      </c>
      <c r="DD71" s="54">
        <v>-2250</v>
      </c>
      <c r="DE71" s="54">
        <v>-3495</v>
      </c>
      <c r="DF71" s="54">
        <v>-2550</v>
      </c>
      <c r="DG71" s="54">
        <v>-4175</v>
      </c>
      <c r="DH71" s="54">
        <v>-3580</v>
      </c>
      <c r="DI71" s="54">
        <v>-2560</v>
      </c>
      <c r="DJ71" s="54">
        <v>-3325</v>
      </c>
      <c r="DK71" s="54">
        <v>-4450</v>
      </c>
      <c r="DL71" s="54">
        <v>-5765</v>
      </c>
      <c r="DM71" s="54">
        <v>-2980</v>
      </c>
      <c r="DN71" s="54">
        <v>-4435</v>
      </c>
      <c r="DO71" s="54">
        <v>-3855</v>
      </c>
      <c r="DP71" s="54">
        <v>-3942</v>
      </c>
      <c r="DQ71" s="54">
        <v>-6910</v>
      </c>
      <c r="DR71" s="54">
        <v>-3375</v>
      </c>
      <c r="DS71" s="54">
        <v>-7105</v>
      </c>
      <c r="DT71" s="54">
        <v>-4782</v>
      </c>
      <c r="DU71" s="54">
        <v>-5770</v>
      </c>
      <c r="DV71" s="54">
        <v>-6585</v>
      </c>
      <c r="DW71" s="54">
        <v>-7071</v>
      </c>
      <c r="DX71" s="54">
        <v>-4065</v>
      </c>
      <c r="DY71" s="54">
        <v>-5310</v>
      </c>
      <c r="DZ71" s="110">
        <v>-7773.6408534688999</v>
      </c>
      <c r="EA71" s="110">
        <v>-3505</v>
      </c>
      <c r="EB71" s="110">
        <v>-4006</v>
      </c>
      <c r="EC71" s="110">
        <v>-5285</v>
      </c>
      <c r="ED71" s="54">
        <v>-3355</v>
      </c>
      <c r="EE71" s="54"/>
      <c r="EF71" s="54"/>
      <c r="EG71" s="54"/>
      <c r="EH71" s="54"/>
      <c r="EI71" s="54"/>
      <c r="EJ71" s="54"/>
      <c r="EK71" s="54"/>
      <c r="EL71" s="54"/>
      <c r="EM71" s="54"/>
      <c r="EN71" s="54"/>
      <c r="EO71" s="54"/>
      <c r="EP71" s="54"/>
      <c r="EQ71" s="54"/>
      <c r="ER71" s="54"/>
      <c r="ES71" s="54"/>
      <c r="ET71" s="54"/>
      <c r="EU71" s="54"/>
      <c r="EV71" s="54"/>
      <c r="EW71" s="54"/>
      <c r="EX71" s="54"/>
      <c r="EY71" s="54"/>
      <c r="EZ71" s="54"/>
      <c r="FA71" s="54"/>
      <c r="FB71" s="54"/>
      <c r="FC71" s="54"/>
      <c r="FD71" s="54"/>
      <c r="FE71" s="54"/>
      <c r="HX71" s="47"/>
    </row>
    <row r="72" spans="2:232" ht="15" customHeight="1" x14ac:dyDescent="0.25">
      <c r="B72" s="63" t="s">
        <v>285</v>
      </c>
      <c r="C72" s="17" t="s">
        <v>377</v>
      </c>
      <c r="D72" s="17" t="str">
        <f>C72&amp;$D$6</f>
        <v>MCG_RAPFAFFS_1M_3M_USD</v>
      </c>
      <c r="E72" s="54">
        <v>-3581</v>
      </c>
      <c r="F72" s="54">
        <v>-1510</v>
      </c>
      <c r="G72" s="54">
        <v>-1075</v>
      </c>
      <c r="H72" s="54">
        <v>-1545</v>
      </c>
      <c r="I72" s="54">
        <v>-1415</v>
      </c>
      <c r="J72" s="54">
        <v>-1964</v>
      </c>
      <c r="K72" s="54">
        <v>-2059</v>
      </c>
      <c r="L72" s="54">
        <v>-1330</v>
      </c>
      <c r="M72" s="54">
        <v>-1720</v>
      </c>
      <c r="N72" s="54">
        <v>-1470</v>
      </c>
      <c r="O72" s="54">
        <v>-1295</v>
      </c>
      <c r="P72" s="54">
        <v>-1768</v>
      </c>
      <c r="Q72" s="54">
        <v>-1013</v>
      </c>
      <c r="R72" s="54">
        <v>-365</v>
      </c>
      <c r="S72" s="54">
        <v>-1032</v>
      </c>
      <c r="T72" s="54">
        <v>-917</v>
      </c>
      <c r="U72" s="54">
        <v>-2014</v>
      </c>
      <c r="V72" s="54">
        <v>-2314</v>
      </c>
      <c r="W72" s="54">
        <v>-700</v>
      </c>
      <c r="X72" s="54">
        <v>-1083</v>
      </c>
      <c r="Y72" s="54">
        <v>-1538</v>
      </c>
      <c r="Z72" s="54">
        <v>-495</v>
      </c>
      <c r="AA72" s="54">
        <v>-10</v>
      </c>
      <c r="AB72" s="54">
        <v>-325</v>
      </c>
      <c r="AC72" s="54">
        <v>-335</v>
      </c>
      <c r="AD72" s="54">
        <v>-630</v>
      </c>
      <c r="AE72" s="54">
        <v>-1320</v>
      </c>
      <c r="AF72" s="54">
        <v>-700</v>
      </c>
      <c r="AG72" s="54">
        <v>0</v>
      </c>
      <c r="AH72" s="98">
        <v>0</v>
      </c>
      <c r="AI72" s="98">
        <v>-10.76</v>
      </c>
      <c r="AJ72" s="98">
        <v>-10.91</v>
      </c>
      <c r="AK72" s="98">
        <v>-9.3800000000000008</v>
      </c>
      <c r="AL72" s="98">
        <v>-36.659999999999997</v>
      </c>
      <c r="AM72" s="98">
        <v>-1191.69</v>
      </c>
      <c r="AN72" s="98">
        <v>-2007.82</v>
      </c>
      <c r="AO72" s="98">
        <v>-440</v>
      </c>
      <c r="AP72" s="98">
        <v>-855</v>
      </c>
      <c r="AQ72" s="98">
        <v>-2365</v>
      </c>
      <c r="AR72" s="98">
        <v>-2425</v>
      </c>
      <c r="AS72" s="98">
        <v>-1428.5073226863799</v>
      </c>
      <c r="AT72" s="103">
        <v>-2040</v>
      </c>
      <c r="AU72" s="98">
        <v>-1345</v>
      </c>
      <c r="AV72" s="98">
        <v>-680</v>
      </c>
      <c r="AW72" s="98">
        <v>-426.58389146307218</v>
      </c>
      <c r="AX72" s="98">
        <v>-405.92035174111851</v>
      </c>
      <c r="AY72" s="54">
        <v>-1123</v>
      </c>
      <c r="AZ72" s="98">
        <v>-1122.736015840464</v>
      </c>
      <c r="BA72" s="54">
        <v>-1090</v>
      </c>
      <c r="BB72" s="54">
        <v>-1163</v>
      </c>
      <c r="BC72" s="54">
        <v>-1458</v>
      </c>
      <c r="BD72" s="54">
        <v>-1438</v>
      </c>
      <c r="BE72" s="54">
        <v>-3378</v>
      </c>
      <c r="BF72" s="54">
        <v>-2705</v>
      </c>
      <c r="BG72" s="54">
        <v>-2360</v>
      </c>
      <c r="BH72" s="54">
        <v>-73</v>
      </c>
      <c r="BI72" s="54">
        <v>-557</v>
      </c>
      <c r="BJ72" s="54">
        <v>-926</v>
      </c>
      <c r="BK72" s="54">
        <v>-1024</v>
      </c>
      <c r="BL72" s="54">
        <v>-1029</v>
      </c>
      <c r="BM72" s="54">
        <v>-660</v>
      </c>
      <c r="BN72" s="54">
        <v>-166</v>
      </c>
      <c r="BO72" s="54">
        <v>-205</v>
      </c>
      <c r="BP72" s="54">
        <v>-89</v>
      </c>
      <c r="BQ72" s="54">
        <v>-35</v>
      </c>
      <c r="BR72" s="54">
        <v>-172</v>
      </c>
      <c r="BS72" s="54">
        <v>-983</v>
      </c>
      <c r="BT72" s="54">
        <v>-1242</v>
      </c>
      <c r="BU72" s="54">
        <v>-563</v>
      </c>
      <c r="BV72" s="54">
        <v>-344</v>
      </c>
      <c r="BW72" s="54">
        <v>-264</v>
      </c>
      <c r="BX72" s="54">
        <v>-104</v>
      </c>
      <c r="BY72" s="54">
        <v>-110</v>
      </c>
      <c r="BZ72" s="54">
        <v>-75</v>
      </c>
      <c r="CA72" s="54">
        <v>0</v>
      </c>
      <c r="CB72" s="54">
        <v>0</v>
      </c>
      <c r="CC72" s="54">
        <v>0</v>
      </c>
      <c r="CD72" s="54">
        <v>0</v>
      </c>
      <c r="CE72" s="54">
        <v>0</v>
      </c>
      <c r="CF72" s="54">
        <v>-50</v>
      </c>
      <c r="CG72" s="54">
        <v>-50</v>
      </c>
      <c r="CH72" s="54">
        <v>0</v>
      </c>
      <c r="CI72" s="54">
        <v>0</v>
      </c>
      <c r="CJ72" s="54">
        <v>0</v>
      </c>
      <c r="CK72" s="54">
        <v>0</v>
      </c>
      <c r="CL72" s="54">
        <v>-30</v>
      </c>
      <c r="CM72" s="54">
        <v>-260</v>
      </c>
      <c r="CN72" s="54">
        <v>-1030</v>
      </c>
      <c r="CO72" s="54">
        <v>-1040</v>
      </c>
      <c r="CP72" s="54">
        <v>-250</v>
      </c>
      <c r="CQ72" s="54">
        <v>-1460</v>
      </c>
      <c r="CR72" s="54">
        <v>-3660</v>
      </c>
      <c r="CS72" s="54">
        <v>-2710</v>
      </c>
      <c r="CT72" s="54">
        <v>-1890</v>
      </c>
      <c r="CU72" s="54">
        <v>-2720</v>
      </c>
      <c r="CV72" s="54">
        <v>-3110</v>
      </c>
      <c r="CW72" s="54">
        <v>-5470</v>
      </c>
      <c r="CX72" s="54">
        <v>-6964</v>
      </c>
      <c r="CY72" s="54">
        <v>-3409</v>
      </c>
      <c r="CZ72" s="54">
        <v>-1580</v>
      </c>
      <c r="DA72" s="54">
        <v>-4915</v>
      </c>
      <c r="DB72" s="54">
        <v>-5710</v>
      </c>
      <c r="DC72" s="54">
        <v>-5080</v>
      </c>
      <c r="DD72" s="54">
        <v>-5105</v>
      </c>
      <c r="DE72" s="54">
        <v>-3750</v>
      </c>
      <c r="DF72" s="54">
        <v>-3170</v>
      </c>
      <c r="DG72" s="54">
        <v>-3180</v>
      </c>
      <c r="DH72" s="54">
        <v>-5105</v>
      </c>
      <c r="DI72" s="54">
        <v>-5345</v>
      </c>
      <c r="DJ72" s="54">
        <v>-4430</v>
      </c>
      <c r="DK72" s="54">
        <v>-4405</v>
      </c>
      <c r="DL72" s="54">
        <v>-1395</v>
      </c>
      <c r="DM72" s="54">
        <v>-3885</v>
      </c>
      <c r="DN72" s="54">
        <v>-6955</v>
      </c>
      <c r="DO72" s="54">
        <v>-6735</v>
      </c>
      <c r="DP72" s="54">
        <v>-7270</v>
      </c>
      <c r="DQ72" s="54">
        <v>-6042</v>
      </c>
      <c r="DR72" s="54">
        <v>-6667</v>
      </c>
      <c r="DS72" s="54">
        <v>-4422</v>
      </c>
      <c r="DT72" s="54">
        <v>-4050</v>
      </c>
      <c r="DU72" s="54">
        <v>-4525</v>
      </c>
      <c r="DV72" s="54">
        <v>-3020</v>
      </c>
      <c r="DW72" s="54">
        <v>-4210</v>
      </c>
      <c r="DX72" s="54">
        <v>-5505</v>
      </c>
      <c r="DY72" s="54">
        <v>-3565</v>
      </c>
      <c r="DZ72" s="54">
        <v>-3555</v>
      </c>
      <c r="EA72" s="54">
        <v>-4780</v>
      </c>
      <c r="EB72" s="54">
        <v>-6280</v>
      </c>
      <c r="EC72" s="54">
        <v>-7530</v>
      </c>
      <c r="ED72" s="54">
        <v>-6865</v>
      </c>
      <c r="EE72" s="54"/>
      <c r="EF72" s="54"/>
      <c r="EG72" s="54"/>
      <c r="EH72" s="54"/>
      <c r="EI72" s="54"/>
      <c r="EJ72" s="54"/>
      <c r="EK72" s="54"/>
      <c r="EL72" s="54"/>
      <c r="EM72" s="54"/>
      <c r="EN72" s="54"/>
      <c r="EO72" s="54"/>
      <c r="EP72" s="54"/>
      <c r="EQ72" s="54"/>
      <c r="ER72" s="54"/>
      <c r="ES72" s="54"/>
      <c r="ET72" s="54"/>
      <c r="EU72" s="54"/>
      <c r="EV72" s="54"/>
      <c r="EW72" s="54"/>
      <c r="EX72" s="54"/>
      <c r="EY72" s="54"/>
      <c r="EZ72" s="54"/>
      <c r="FA72" s="54"/>
      <c r="FB72" s="54"/>
      <c r="FC72" s="54"/>
      <c r="FD72" s="54"/>
      <c r="FE72" s="54"/>
      <c r="HX72" s="47"/>
    </row>
    <row r="73" spans="2:232" ht="15" customHeight="1" x14ac:dyDescent="0.25">
      <c r="B73" s="62" t="s">
        <v>286</v>
      </c>
      <c r="C73" s="17" t="s">
        <v>378</v>
      </c>
      <c r="D73" s="17" t="str">
        <f>C73&amp;$D$6</f>
        <v>MCG_RAPFAFFS_3M_1Y_USD</v>
      </c>
      <c r="E73" s="54">
        <v>-2115</v>
      </c>
      <c r="F73" s="54">
        <v>-2615</v>
      </c>
      <c r="G73" s="54">
        <v>-2846</v>
      </c>
      <c r="H73" s="54">
        <v>-2486</v>
      </c>
      <c r="I73" s="54">
        <v>-2731</v>
      </c>
      <c r="J73" s="54">
        <v>-2525</v>
      </c>
      <c r="K73" s="54">
        <v>-2240</v>
      </c>
      <c r="L73" s="54">
        <v>-2135</v>
      </c>
      <c r="M73" s="54">
        <v>-1435</v>
      </c>
      <c r="N73" s="54">
        <v>-975</v>
      </c>
      <c r="O73" s="54">
        <v>-570</v>
      </c>
      <c r="P73" s="54">
        <v>-702</v>
      </c>
      <c r="Q73" s="54">
        <v>-552</v>
      </c>
      <c r="R73" s="54">
        <v>-377</v>
      </c>
      <c r="S73" s="54">
        <v>-190</v>
      </c>
      <c r="T73" s="54">
        <v>-1370</v>
      </c>
      <c r="U73" s="54">
        <v>-1998</v>
      </c>
      <c r="V73" s="54">
        <v>-2603</v>
      </c>
      <c r="W73" s="54">
        <v>-2533</v>
      </c>
      <c r="X73" s="54">
        <v>-1480</v>
      </c>
      <c r="Y73" s="54">
        <v>-1320</v>
      </c>
      <c r="Z73" s="54">
        <v>-1320</v>
      </c>
      <c r="AA73" s="54">
        <v>-1320</v>
      </c>
      <c r="AB73" s="54">
        <v>-1320</v>
      </c>
      <c r="AC73" s="54">
        <v>-1320</v>
      </c>
      <c r="AD73" s="54">
        <v>-700</v>
      </c>
      <c r="AE73" s="54">
        <v>0</v>
      </c>
      <c r="AF73" s="54">
        <v>0</v>
      </c>
      <c r="AG73" s="54">
        <v>0</v>
      </c>
      <c r="AH73" s="98">
        <v>0</v>
      </c>
      <c r="AI73" s="98">
        <v>0</v>
      </c>
      <c r="AJ73" s="54">
        <v>0</v>
      </c>
      <c r="AK73" s="54">
        <v>0</v>
      </c>
      <c r="AL73" s="54">
        <v>0</v>
      </c>
      <c r="AM73" s="98">
        <v>-170</v>
      </c>
      <c r="AN73" s="98">
        <v>-205</v>
      </c>
      <c r="AO73" s="98">
        <v>-453.55069034898997</v>
      </c>
      <c r="AP73" s="98">
        <v>-696.04415743320988</v>
      </c>
      <c r="AQ73" s="98">
        <v>-2370.2190233773199</v>
      </c>
      <c r="AR73" s="98">
        <v>-2966.52</v>
      </c>
      <c r="AS73" s="98">
        <v>-3508.4825127275262</v>
      </c>
      <c r="AT73" s="103">
        <v>-3578.39</v>
      </c>
      <c r="AU73" s="98">
        <v>-3471.7029917566797</v>
      </c>
      <c r="AV73" s="98">
        <v>-3447.2488052908548</v>
      </c>
      <c r="AW73" s="98">
        <v>-2641</v>
      </c>
      <c r="AX73" s="98">
        <v>-2298.3790080900458</v>
      </c>
      <c r="AY73" s="54">
        <v>-2850.57</v>
      </c>
      <c r="AZ73" s="98">
        <v>-1936</v>
      </c>
      <c r="BA73" s="54">
        <v>-2008.31</v>
      </c>
      <c r="BB73" s="54">
        <v>-2191</v>
      </c>
      <c r="BC73" s="54">
        <v>-1070</v>
      </c>
      <c r="BD73" s="54">
        <v>-1066</v>
      </c>
      <c r="BE73" s="54">
        <v>-508</v>
      </c>
      <c r="BF73" s="54">
        <v>-173</v>
      </c>
      <c r="BG73" s="54">
        <v>-518</v>
      </c>
      <c r="BH73" s="54">
        <v>-100</v>
      </c>
      <c r="BI73" s="54">
        <v>-325</v>
      </c>
      <c r="BJ73" s="54">
        <v>-1043</v>
      </c>
      <c r="BK73" s="54">
        <v>-1293</v>
      </c>
      <c r="BL73" s="54">
        <v>-1388</v>
      </c>
      <c r="BM73" s="54">
        <v>-1388</v>
      </c>
      <c r="BN73" s="54">
        <v>-1403</v>
      </c>
      <c r="BO73" s="54">
        <v>-1223</v>
      </c>
      <c r="BP73" s="54">
        <v>-1173</v>
      </c>
      <c r="BQ73" s="54">
        <v>-1153</v>
      </c>
      <c r="BR73" s="54">
        <v>-1028</v>
      </c>
      <c r="BS73" s="54">
        <v>-450</v>
      </c>
      <c r="BT73" s="54">
        <v>-225</v>
      </c>
      <c r="BU73" s="54">
        <v>-195</v>
      </c>
      <c r="BV73" s="54">
        <v>-70</v>
      </c>
      <c r="BW73" s="54">
        <v>-100</v>
      </c>
      <c r="BX73" s="54">
        <v>-65</v>
      </c>
      <c r="BY73" s="54">
        <v>-50</v>
      </c>
      <c r="BZ73" s="54">
        <v>-50</v>
      </c>
      <c r="CA73" s="54">
        <v>-50</v>
      </c>
      <c r="CB73" s="54">
        <v>-50</v>
      </c>
      <c r="CC73" s="54">
        <v>-50</v>
      </c>
      <c r="CD73" s="54">
        <v>-280</v>
      </c>
      <c r="CE73" s="54">
        <v>-840</v>
      </c>
      <c r="CF73" s="54">
        <v>-1025</v>
      </c>
      <c r="CG73" s="54">
        <v>-1025</v>
      </c>
      <c r="CH73" s="54">
        <v>-2710</v>
      </c>
      <c r="CI73" s="54">
        <v>-4580</v>
      </c>
      <c r="CJ73" s="54">
        <v>-4870</v>
      </c>
      <c r="CK73" s="54">
        <v>-5625</v>
      </c>
      <c r="CL73" s="54">
        <v>-6105</v>
      </c>
      <c r="CM73" s="54">
        <v>-6825</v>
      </c>
      <c r="CN73" s="54">
        <v>-6795</v>
      </c>
      <c r="CO73" s="54">
        <v>-6555</v>
      </c>
      <c r="CP73" s="54">
        <v>-6545</v>
      </c>
      <c r="CQ73" s="54">
        <v>-5095</v>
      </c>
      <c r="CR73" s="54">
        <v>-2885</v>
      </c>
      <c r="CS73" s="54">
        <v>-2595</v>
      </c>
      <c r="CT73" s="54">
        <v>-1985</v>
      </c>
      <c r="CU73" s="54">
        <v>-1575</v>
      </c>
      <c r="CV73" s="54">
        <v>-750</v>
      </c>
      <c r="CW73" s="54">
        <v>-1020</v>
      </c>
      <c r="CX73" s="54">
        <v>-3395</v>
      </c>
      <c r="CY73" s="54">
        <v>-4445</v>
      </c>
      <c r="CZ73" s="54">
        <v>-7630</v>
      </c>
      <c r="DA73" s="54">
        <v>-6850</v>
      </c>
      <c r="DB73" s="54">
        <v>-7500</v>
      </c>
      <c r="DC73" s="54">
        <v>-4830</v>
      </c>
      <c r="DD73" s="54">
        <v>-3045</v>
      </c>
      <c r="DE73" s="54">
        <v>-1780</v>
      </c>
      <c r="DF73" s="54">
        <v>-1915</v>
      </c>
      <c r="DG73" s="54">
        <v>-3385</v>
      </c>
      <c r="DH73" s="54">
        <v>-5580</v>
      </c>
      <c r="DI73" s="54">
        <v>-8390</v>
      </c>
      <c r="DJ73" s="54">
        <v>-6735</v>
      </c>
      <c r="DK73" s="54">
        <v>-4710</v>
      </c>
      <c r="DL73" s="54">
        <v>-10960</v>
      </c>
      <c r="DM73" s="54">
        <v>-9980</v>
      </c>
      <c r="DN73" s="54">
        <v>-8775</v>
      </c>
      <c r="DO73" s="54">
        <v>-5995</v>
      </c>
      <c r="DP73" s="54">
        <v>-6760</v>
      </c>
      <c r="DQ73" s="54">
        <v>-7870</v>
      </c>
      <c r="DR73" s="54">
        <v>-7065</v>
      </c>
      <c r="DS73" s="54">
        <v>-6925</v>
      </c>
      <c r="DT73" s="54">
        <v>-8140</v>
      </c>
      <c r="DU73" s="54">
        <v>-6080</v>
      </c>
      <c r="DV73" s="54">
        <v>-6655</v>
      </c>
      <c r="DW73" s="54">
        <v>-6142</v>
      </c>
      <c r="DX73" s="54">
        <v>-6162</v>
      </c>
      <c r="DY73" s="54">
        <v>-7212</v>
      </c>
      <c r="DZ73" s="54">
        <v>-11647</v>
      </c>
      <c r="EA73" s="54">
        <v>-13777</v>
      </c>
      <c r="EB73" s="54">
        <v>-14007</v>
      </c>
      <c r="EC73" s="54">
        <v>-13842</v>
      </c>
      <c r="ED73" s="54">
        <v>-15757</v>
      </c>
      <c r="EE73" s="54"/>
      <c r="EF73" s="54"/>
      <c r="EG73" s="54"/>
      <c r="EH73" s="54"/>
      <c r="EI73" s="54"/>
      <c r="EJ73" s="54"/>
      <c r="EK73" s="54"/>
      <c r="EL73" s="54"/>
      <c r="EM73" s="54"/>
      <c r="EN73" s="54"/>
      <c r="EO73" s="54"/>
      <c r="EP73" s="54"/>
      <c r="EQ73" s="54"/>
      <c r="ER73" s="54"/>
      <c r="ES73" s="54"/>
      <c r="ET73" s="54"/>
      <c r="EU73" s="54"/>
      <c r="EV73" s="54"/>
      <c r="EW73" s="54"/>
      <c r="EX73" s="54"/>
      <c r="EY73" s="54"/>
      <c r="EZ73" s="54"/>
      <c r="FA73" s="54"/>
      <c r="FB73" s="54"/>
      <c r="FC73" s="54"/>
      <c r="FD73" s="54"/>
      <c r="FE73" s="54"/>
      <c r="HX73" s="47"/>
    </row>
    <row r="74" spans="2:232" ht="15" customHeight="1" x14ac:dyDescent="0.25">
      <c r="B74" s="6" t="s">
        <v>30</v>
      </c>
      <c r="C74" s="12"/>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118"/>
      <c r="EB74" s="118"/>
      <c r="EC74" s="118"/>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HX74" s="47"/>
    </row>
    <row r="75" spans="2:232" ht="15" customHeight="1" x14ac:dyDescent="0.25">
      <c r="B75" s="61" t="s">
        <v>287</v>
      </c>
      <c r="C75" s="17" t="s">
        <v>379</v>
      </c>
      <c r="D75" s="17" t="str">
        <f>C75&amp;$D$6</f>
        <v>MCG_RAPFAFFL_USD</v>
      </c>
      <c r="E75" s="54">
        <v>90</v>
      </c>
      <c r="F75" s="54">
        <v>0</v>
      </c>
      <c r="G75" s="54">
        <v>520</v>
      </c>
      <c r="H75" s="54">
        <v>0</v>
      </c>
      <c r="I75" s="54">
        <v>0</v>
      </c>
      <c r="J75" s="54">
        <v>40</v>
      </c>
      <c r="K75" s="54">
        <v>70</v>
      </c>
      <c r="L75" s="54">
        <v>0</v>
      </c>
      <c r="M75" s="54">
        <v>20</v>
      </c>
      <c r="N75" s="54">
        <v>0</v>
      </c>
      <c r="O75" s="54">
        <v>15</v>
      </c>
      <c r="P75" s="54">
        <v>170</v>
      </c>
      <c r="Q75" s="54">
        <v>50</v>
      </c>
      <c r="R75" s="54">
        <v>0</v>
      </c>
      <c r="S75" s="54">
        <v>125</v>
      </c>
      <c r="T75" s="54"/>
      <c r="U75" s="54">
        <v>595</v>
      </c>
      <c r="V75" s="54">
        <v>70</v>
      </c>
      <c r="W75" s="54">
        <v>0</v>
      </c>
      <c r="X75" s="54">
        <v>0</v>
      </c>
      <c r="Y75" s="54">
        <v>10</v>
      </c>
      <c r="Z75" s="54">
        <v>0</v>
      </c>
      <c r="AA75" s="54">
        <v>0</v>
      </c>
      <c r="AB75" s="54">
        <v>10</v>
      </c>
      <c r="AC75" s="54">
        <v>0</v>
      </c>
      <c r="AD75" s="54">
        <v>0</v>
      </c>
      <c r="AE75" s="54">
        <v>0</v>
      </c>
      <c r="AF75" s="54">
        <v>0</v>
      </c>
      <c r="AG75" s="54">
        <v>0</v>
      </c>
      <c r="AH75" s="98">
        <f>AH76+AH77+AH78</f>
        <v>0</v>
      </c>
      <c r="AI75" s="98">
        <f>AI76+AI77+AI78</f>
        <v>0</v>
      </c>
      <c r="AJ75" s="98">
        <f>AJ76+AJ77+AJ78</f>
        <v>0</v>
      </c>
      <c r="AK75" s="98">
        <f>AK76+AK77+AK78</f>
        <v>0</v>
      </c>
      <c r="AL75" s="98">
        <f>AL76+AL77+AL78</f>
        <v>0</v>
      </c>
      <c r="AM75" s="98">
        <f t="shared" ref="AM75:AT75" si="15">AM76+AM77+AM78</f>
        <v>5</v>
      </c>
      <c r="AN75" s="98">
        <f t="shared" si="15"/>
        <v>440</v>
      </c>
      <c r="AO75" s="98">
        <f t="shared" si="15"/>
        <v>0</v>
      </c>
      <c r="AP75" s="98">
        <f t="shared" si="15"/>
        <v>1020</v>
      </c>
      <c r="AQ75" s="98">
        <f t="shared" si="15"/>
        <v>0</v>
      </c>
      <c r="AR75" s="98">
        <f t="shared" si="15"/>
        <v>72.097261443488492</v>
      </c>
      <c r="AS75" s="98">
        <f t="shared" si="15"/>
        <v>0</v>
      </c>
      <c r="AT75" s="98">
        <f t="shared" si="15"/>
        <v>0</v>
      </c>
      <c r="AU75" s="98">
        <v>0</v>
      </c>
      <c r="AV75" s="98">
        <v>0</v>
      </c>
      <c r="AW75" s="54">
        <v>50</v>
      </c>
      <c r="AX75" s="54">
        <v>500</v>
      </c>
      <c r="AY75" s="54">
        <v>709</v>
      </c>
      <c r="AZ75" s="54">
        <v>0</v>
      </c>
      <c r="BA75" s="54">
        <v>143</v>
      </c>
      <c r="BB75" s="54">
        <v>285</v>
      </c>
      <c r="BC75" s="54">
        <v>0</v>
      </c>
      <c r="BD75" s="54">
        <v>280</v>
      </c>
      <c r="BE75" s="54">
        <v>180</v>
      </c>
      <c r="BF75" s="54">
        <v>0</v>
      </c>
      <c r="BG75" s="54">
        <v>0</v>
      </c>
      <c r="BH75" s="54">
        <v>0</v>
      </c>
      <c r="BI75" s="54">
        <v>0</v>
      </c>
      <c r="BJ75" s="54">
        <v>300</v>
      </c>
      <c r="BK75" s="54">
        <v>0</v>
      </c>
      <c r="BL75" s="54">
        <v>0</v>
      </c>
      <c r="BM75" s="54">
        <v>59</v>
      </c>
      <c r="BN75" s="54">
        <v>0</v>
      </c>
      <c r="BO75" s="54">
        <v>0</v>
      </c>
      <c r="BP75" s="54">
        <v>0</v>
      </c>
      <c r="BQ75" s="54">
        <v>0</v>
      </c>
      <c r="BR75" s="54">
        <v>27</v>
      </c>
      <c r="BS75" s="54">
        <v>0</v>
      </c>
      <c r="BT75" s="54">
        <v>5</v>
      </c>
      <c r="BU75" s="54">
        <v>25</v>
      </c>
      <c r="BV75" s="54">
        <v>0</v>
      </c>
      <c r="BW75" s="54">
        <v>10</v>
      </c>
      <c r="BX75" s="54">
        <v>0</v>
      </c>
      <c r="BY75" s="54">
        <v>0</v>
      </c>
      <c r="BZ75" s="54">
        <v>0</v>
      </c>
      <c r="CA75" s="54">
        <v>0</v>
      </c>
      <c r="CB75" s="54">
        <v>0</v>
      </c>
      <c r="CC75" s="54">
        <v>0</v>
      </c>
      <c r="CD75" s="54">
        <v>0</v>
      </c>
      <c r="CE75" s="54">
        <v>0</v>
      </c>
      <c r="CF75" s="54"/>
      <c r="CG75" s="54"/>
      <c r="CH75" s="104">
        <v>370</v>
      </c>
      <c r="CI75" s="54"/>
      <c r="CJ75" s="54"/>
      <c r="CK75" s="54">
        <v>100</v>
      </c>
      <c r="CL75" s="54">
        <v>230</v>
      </c>
      <c r="CM75" s="54">
        <v>0</v>
      </c>
      <c r="CN75" s="54">
        <v>0</v>
      </c>
      <c r="CO75" s="54">
        <v>0</v>
      </c>
      <c r="CP75" s="54">
        <v>0</v>
      </c>
      <c r="CQ75" s="54">
        <v>0</v>
      </c>
      <c r="CR75" s="54">
        <v>0</v>
      </c>
      <c r="CS75" s="54">
        <v>50</v>
      </c>
      <c r="CT75" s="54">
        <v>435</v>
      </c>
      <c r="CU75" s="54">
        <v>285</v>
      </c>
      <c r="CV75" s="54">
        <v>355</v>
      </c>
      <c r="CW75" s="54">
        <v>0</v>
      </c>
      <c r="CX75" s="54">
        <v>225</v>
      </c>
      <c r="CY75" s="54">
        <v>0</v>
      </c>
      <c r="CZ75" s="54">
        <v>450</v>
      </c>
      <c r="DA75" s="54">
        <v>195</v>
      </c>
      <c r="DB75" s="54">
        <v>350</v>
      </c>
      <c r="DC75" s="54">
        <v>20</v>
      </c>
      <c r="DD75" s="54">
        <v>0</v>
      </c>
      <c r="DE75" s="54">
        <v>260</v>
      </c>
      <c r="DF75" s="54">
        <v>525</v>
      </c>
      <c r="DG75" s="54">
        <v>450</v>
      </c>
      <c r="DH75" s="54">
        <v>535</v>
      </c>
      <c r="DI75" s="54">
        <v>190</v>
      </c>
      <c r="DJ75" s="54">
        <v>200</v>
      </c>
      <c r="DK75" s="54">
        <v>0</v>
      </c>
      <c r="DL75" s="54">
        <v>785</v>
      </c>
      <c r="DM75" s="54">
        <v>0</v>
      </c>
      <c r="DN75" s="54">
        <v>590</v>
      </c>
      <c r="DO75" s="54">
        <v>810</v>
      </c>
      <c r="DP75" s="54">
        <v>1185</v>
      </c>
      <c r="DQ75" s="54">
        <v>870</v>
      </c>
      <c r="DR75" s="54">
        <v>705</v>
      </c>
      <c r="DS75" s="54">
        <v>585</v>
      </c>
      <c r="DT75" s="54">
        <v>360</v>
      </c>
      <c r="DU75" s="54">
        <v>755</v>
      </c>
      <c r="DV75" s="54">
        <v>1395</v>
      </c>
      <c r="DW75" s="54">
        <v>100</v>
      </c>
      <c r="DX75" s="54">
        <v>240</v>
      </c>
      <c r="DY75" s="54">
        <v>1365</v>
      </c>
      <c r="DZ75" s="54">
        <v>535</v>
      </c>
      <c r="EA75" s="54">
        <v>812.82636853509598</v>
      </c>
      <c r="EB75" s="110">
        <v>1647.8982946112701</v>
      </c>
      <c r="EC75" s="54">
        <v>665</v>
      </c>
      <c r="ED75" s="54">
        <v>573</v>
      </c>
      <c r="EE75" s="54"/>
      <c r="EF75" s="54"/>
      <c r="EG75" s="54"/>
      <c r="EH75" s="54"/>
      <c r="EI75" s="54"/>
      <c r="EJ75" s="54"/>
      <c r="EK75" s="54"/>
      <c r="EL75" s="54"/>
      <c r="EM75" s="54"/>
      <c r="EN75" s="54"/>
      <c r="EO75" s="54"/>
      <c r="EP75" s="54"/>
      <c r="EQ75" s="54"/>
      <c r="ER75" s="54"/>
      <c r="ES75" s="54"/>
      <c r="ET75" s="54"/>
      <c r="EU75" s="54"/>
      <c r="EV75" s="54"/>
      <c r="EW75" s="54"/>
      <c r="EX75" s="54"/>
      <c r="EY75" s="54"/>
      <c r="EZ75" s="54"/>
      <c r="FA75" s="54"/>
      <c r="FB75" s="54"/>
      <c r="FC75" s="54"/>
      <c r="FD75" s="54"/>
      <c r="FE75" s="54"/>
      <c r="HX75" s="47"/>
    </row>
    <row r="76" spans="2:232" ht="15" customHeight="1" x14ac:dyDescent="0.25">
      <c r="B76" s="62" t="s">
        <v>284</v>
      </c>
      <c r="C76" s="17" t="s">
        <v>380</v>
      </c>
      <c r="D76" s="17" t="str">
        <f>C76&amp;$D$6</f>
        <v>MCG_RAPFAFFL_1M_USD</v>
      </c>
      <c r="E76" s="54">
        <v>90</v>
      </c>
      <c r="F76" s="54">
        <v>0</v>
      </c>
      <c r="G76" s="54">
        <v>520</v>
      </c>
      <c r="H76" s="54">
        <v>0</v>
      </c>
      <c r="I76" s="54">
        <v>0</v>
      </c>
      <c r="J76" s="54">
        <v>40</v>
      </c>
      <c r="K76" s="54">
        <v>70</v>
      </c>
      <c r="L76" s="54">
        <v>0</v>
      </c>
      <c r="M76" s="54">
        <v>20</v>
      </c>
      <c r="N76" s="54">
        <v>0</v>
      </c>
      <c r="O76" s="54">
        <v>15</v>
      </c>
      <c r="P76" s="54">
        <v>170</v>
      </c>
      <c r="Q76" s="54">
        <v>50</v>
      </c>
      <c r="R76" s="54">
        <v>0</v>
      </c>
      <c r="S76" s="54">
        <v>125</v>
      </c>
      <c r="T76" s="54"/>
      <c r="U76" s="54">
        <v>595</v>
      </c>
      <c r="V76" s="54">
        <v>70</v>
      </c>
      <c r="W76" s="54">
        <v>0</v>
      </c>
      <c r="X76" s="54">
        <v>0</v>
      </c>
      <c r="Y76" s="54">
        <v>10</v>
      </c>
      <c r="Z76" s="54">
        <v>0</v>
      </c>
      <c r="AA76" s="54">
        <v>0</v>
      </c>
      <c r="AB76" s="54">
        <v>10</v>
      </c>
      <c r="AC76" s="54">
        <v>0</v>
      </c>
      <c r="AD76" s="54">
        <v>0</v>
      </c>
      <c r="AE76" s="54">
        <v>0</v>
      </c>
      <c r="AF76" s="54">
        <v>0</v>
      </c>
      <c r="AG76" s="54">
        <v>0</v>
      </c>
      <c r="AH76" s="54">
        <v>0</v>
      </c>
      <c r="AI76" s="54">
        <v>0</v>
      </c>
      <c r="AJ76" s="54">
        <v>0</v>
      </c>
      <c r="AK76" s="54">
        <v>0</v>
      </c>
      <c r="AL76" s="54">
        <v>0</v>
      </c>
      <c r="AM76" s="98">
        <v>5</v>
      </c>
      <c r="AN76" s="98">
        <v>440</v>
      </c>
      <c r="AO76" s="54">
        <v>0</v>
      </c>
      <c r="AP76" s="98">
        <v>1020</v>
      </c>
      <c r="AQ76" s="54">
        <v>0</v>
      </c>
      <c r="AR76" s="98">
        <v>72.097261443488492</v>
      </c>
      <c r="AS76" s="54">
        <v>0</v>
      </c>
      <c r="AT76" s="54">
        <v>0</v>
      </c>
      <c r="AU76" s="54">
        <v>0</v>
      </c>
      <c r="AV76" s="54">
        <v>0</v>
      </c>
      <c r="AW76" s="54">
        <v>50</v>
      </c>
      <c r="AX76" s="54">
        <v>500</v>
      </c>
      <c r="AY76" s="54">
        <v>709</v>
      </c>
      <c r="AZ76" s="54">
        <v>0</v>
      </c>
      <c r="BA76" s="54">
        <v>143</v>
      </c>
      <c r="BB76" s="54">
        <v>285</v>
      </c>
      <c r="BC76" s="54">
        <v>0</v>
      </c>
      <c r="BD76" s="54">
        <v>280</v>
      </c>
      <c r="BE76" s="54">
        <v>180</v>
      </c>
      <c r="BF76" s="54">
        <v>0</v>
      </c>
      <c r="BG76" s="54">
        <v>0</v>
      </c>
      <c r="BH76" s="54">
        <v>0</v>
      </c>
      <c r="BI76" s="54">
        <v>0</v>
      </c>
      <c r="BJ76" s="54">
        <v>300</v>
      </c>
      <c r="BK76" s="54">
        <v>0</v>
      </c>
      <c r="BL76" s="54">
        <v>0</v>
      </c>
      <c r="BM76" s="54">
        <v>59</v>
      </c>
      <c r="BN76" s="54">
        <v>0</v>
      </c>
      <c r="BO76" s="54">
        <v>0</v>
      </c>
      <c r="BP76" s="54">
        <v>0</v>
      </c>
      <c r="BQ76" s="54">
        <v>0</v>
      </c>
      <c r="BR76" s="54">
        <v>27</v>
      </c>
      <c r="BS76" s="54">
        <v>0</v>
      </c>
      <c r="BT76" s="54">
        <v>5</v>
      </c>
      <c r="BU76" s="54">
        <v>25</v>
      </c>
      <c r="BV76" s="54">
        <v>0</v>
      </c>
      <c r="BW76" s="54">
        <v>10</v>
      </c>
      <c r="BX76" s="54">
        <v>0</v>
      </c>
      <c r="BY76" s="54">
        <v>0</v>
      </c>
      <c r="BZ76" s="54">
        <v>0</v>
      </c>
      <c r="CA76" s="54">
        <v>0</v>
      </c>
      <c r="CB76" s="54">
        <v>0</v>
      </c>
      <c r="CC76" s="54">
        <v>0</v>
      </c>
      <c r="CD76" s="54">
        <v>0</v>
      </c>
      <c r="CE76" s="54">
        <v>0</v>
      </c>
      <c r="CF76" s="54"/>
      <c r="CG76" s="54"/>
      <c r="CH76" s="104">
        <v>370</v>
      </c>
      <c r="CI76" s="54"/>
      <c r="CJ76" s="54"/>
      <c r="CK76" s="54">
        <v>100</v>
      </c>
      <c r="CL76" s="54">
        <v>230</v>
      </c>
      <c r="CM76" s="54">
        <v>0</v>
      </c>
      <c r="CN76" s="54">
        <v>0</v>
      </c>
      <c r="CO76" s="54">
        <v>0</v>
      </c>
      <c r="CP76" s="54">
        <v>0</v>
      </c>
      <c r="CQ76" s="54">
        <v>0</v>
      </c>
      <c r="CR76" s="54">
        <v>0</v>
      </c>
      <c r="CS76" s="54">
        <v>50</v>
      </c>
      <c r="CT76" s="54">
        <v>435</v>
      </c>
      <c r="CU76" s="54">
        <v>285</v>
      </c>
      <c r="CV76" s="54">
        <v>355</v>
      </c>
      <c r="CW76" s="54">
        <v>0</v>
      </c>
      <c r="CX76" s="54">
        <v>225</v>
      </c>
      <c r="CY76" s="54">
        <v>0</v>
      </c>
      <c r="CZ76" s="54">
        <v>450</v>
      </c>
      <c r="DA76" s="54">
        <v>195</v>
      </c>
      <c r="DB76" s="54">
        <v>350</v>
      </c>
      <c r="DC76" s="54">
        <v>20</v>
      </c>
      <c r="DD76" s="54">
        <v>0</v>
      </c>
      <c r="DE76" s="54">
        <v>260</v>
      </c>
      <c r="DF76" s="54">
        <v>525</v>
      </c>
      <c r="DG76" s="54">
        <v>450</v>
      </c>
      <c r="DH76" s="54">
        <v>535</v>
      </c>
      <c r="DI76" s="54">
        <v>190</v>
      </c>
      <c r="DJ76" s="54">
        <v>200</v>
      </c>
      <c r="DK76" s="54">
        <v>0</v>
      </c>
      <c r="DL76" s="54">
        <v>785</v>
      </c>
      <c r="DM76" s="54">
        <v>0</v>
      </c>
      <c r="DN76" s="54">
        <v>590</v>
      </c>
      <c r="DO76" s="54">
        <v>810</v>
      </c>
      <c r="DP76" s="54">
        <v>1185</v>
      </c>
      <c r="DQ76" s="54">
        <v>870</v>
      </c>
      <c r="DR76" s="54">
        <v>705</v>
      </c>
      <c r="DS76" s="54">
        <v>585</v>
      </c>
      <c r="DT76" s="54">
        <v>360</v>
      </c>
      <c r="DU76" s="54">
        <v>755</v>
      </c>
      <c r="DV76" s="54">
        <v>1395</v>
      </c>
      <c r="DW76" s="54">
        <v>100</v>
      </c>
      <c r="DX76" s="54">
        <v>240</v>
      </c>
      <c r="DY76" s="54">
        <v>1365</v>
      </c>
      <c r="DZ76" s="54">
        <v>535</v>
      </c>
      <c r="EA76" s="54">
        <v>812.82636853509598</v>
      </c>
      <c r="EB76" s="110">
        <v>1647.8982946112701</v>
      </c>
      <c r="EC76" s="54">
        <v>665</v>
      </c>
      <c r="ED76" s="54">
        <v>573</v>
      </c>
      <c r="EE76" s="54"/>
      <c r="EF76" s="54"/>
      <c r="EG76" s="54"/>
      <c r="EH76" s="54"/>
      <c r="EI76" s="54"/>
      <c r="EJ76" s="54"/>
      <c r="EK76" s="54"/>
      <c r="EL76" s="54"/>
      <c r="EM76" s="54"/>
      <c r="EN76" s="54"/>
      <c r="EO76" s="54"/>
      <c r="EP76" s="54"/>
      <c r="EQ76" s="54"/>
      <c r="ER76" s="54"/>
      <c r="ES76" s="54"/>
      <c r="ET76" s="54"/>
      <c r="EU76" s="54"/>
      <c r="EV76" s="54"/>
      <c r="EW76" s="54"/>
      <c r="EX76" s="54"/>
      <c r="EY76" s="54"/>
      <c r="EZ76" s="54"/>
      <c r="FA76" s="54"/>
      <c r="FB76" s="54"/>
      <c r="FC76" s="54"/>
      <c r="FD76" s="54"/>
      <c r="FE76" s="54"/>
      <c r="HX76" s="47"/>
    </row>
    <row r="77" spans="2:232" ht="15" customHeight="1" x14ac:dyDescent="0.25">
      <c r="B77" s="63" t="s">
        <v>285</v>
      </c>
      <c r="C77" s="17" t="s">
        <v>381</v>
      </c>
      <c r="D77" s="17" t="str">
        <f>C77&amp;$D$6</f>
        <v>MCG_RAPFAFFL_1M_3M_USD</v>
      </c>
      <c r="E77" s="54">
        <v>0</v>
      </c>
      <c r="F77" s="54">
        <v>0</v>
      </c>
      <c r="G77" s="54">
        <v>0</v>
      </c>
      <c r="H77" s="54">
        <v>0</v>
      </c>
      <c r="I77" s="54">
        <v>0</v>
      </c>
      <c r="J77" s="54">
        <v>0</v>
      </c>
      <c r="K77" s="54">
        <v>0</v>
      </c>
      <c r="L77" s="54">
        <v>0</v>
      </c>
      <c r="M77" s="54">
        <v>0</v>
      </c>
      <c r="N77" s="54">
        <v>0</v>
      </c>
      <c r="O77" s="54">
        <v>0</v>
      </c>
      <c r="P77" s="54">
        <v>0</v>
      </c>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104">
        <v>0</v>
      </c>
      <c r="CI77" s="54"/>
      <c r="CJ77" s="54"/>
      <c r="CK77" s="54">
        <v>0</v>
      </c>
      <c r="CL77" s="54">
        <v>0</v>
      </c>
      <c r="CM77" s="54">
        <v>0</v>
      </c>
      <c r="CN77" s="54">
        <v>0</v>
      </c>
      <c r="CO77" s="54">
        <v>0</v>
      </c>
      <c r="CP77" s="54">
        <v>0</v>
      </c>
      <c r="CQ77" s="54">
        <v>0</v>
      </c>
      <c r="CR77" s="54">
        <v>0</v>
      </c>
      <c r="CS77" s="54">
        <v>0</v>
      </c>
      <c r="CT77" s="54">
        <v>0</v>
      </c>
      <c r="CU77" s="54">
        <v>0</v>
      </c>
      <c r="CV77" s="54">
        <v>0</v>
      </c>
      <c r="CW77" s="54">
        <v>0</v>
      </c>
      <c r="CX77" s="54">
        <v>0</v>
      </c>
      <c r="CY77" s="54">
        <v>0</v>
      </c>
      <c r="CZ77" s="54">
        <v>0</v>
      </c>
      <c r="DA77" s="54">
        <v>0</v>
      </c>
      <c r="DB77" s="54">
        <v>0</v>
      </c>
      <c r="DC77" s="54">
        <v>0</v>
      </c>
      <c r="DD77" s="54">
        <v>0</v>
      </c>
      <c r="DE77" s="54">
        <v>0</v>
      </c>
      <c r="DF77" s="54">
        <v>0</v>
      </c>
      <c r="DG77" s="54">
        <v>0</v>
      </c>
      <c r="DH77" s="54">
        <v>0</v>
      </c>
      <c r="DI77" s="54">
        <v>0</v>
      </c>
      <c r="DJ77" s="54">
        <v>0</v>
      </c>
      <c r="DK77" s="54">
        <v>0</v>
      </c>
      <c r="DL77" s="54">
        <v>0</v>
      </c>
      <c r="DM77" s="54">
        <v>0</v>
      </c>
      <c r="DN77" s="54">
        <v>0</v>
      </c>
      <c r="DO77" s="54">
        <v>0</v>
      </c>
      <c r="DP77" s="54">
        <v>0</v>
      </c>
      <c r="DQ77" s="54">
        <v>0</v>
      </c>
      <c r="DR77" s="54">
        <v>0</v>
      </c>
      <c r="DS77" s="54">
        <v>0</v>
      </c>
      <c r="DT77" s="54">
        <v>0</v>
      </c>
      <c r="DU77" s="54"/>
      <c r="DV77" s="54"/>
      <c r="DW77" s="54"/>
      <c r="DX77" s="54"/>
      <c r="DY77" s="54"/>
      <c r="DZ77" s="54"/>
      <c r="EA77" s="117"/>
      <c r="EB77" s="117"/>
      <c r="EC77" s="117"/>
      <c r="ED77" s="54"/>
      <c r="EE77" s="54"/>
      <c r="EF77" s="54"/>
      <c r="EG77" s="54"/>
      <c r="EH77" s="54"/>
      <c r="EI77" s="54"/>
      <c r="EJ77" s="54"/>
      <c r="EK77" s="54"/>
      <c r="EL77" s="54"/>
      <c r="EM77" s="54"/>
      <c r="EN77" s="54"/>
      <c r="EO77" s="54"/>
      <c r="EP77" s="54"/>
      <c r="EQ77" s="54"/>
      <c r="ER77" s="54"/>
      <c r="ES77" s="54"/>
      <c r="ET77" s="54"/>
      <c r="EU77" s="54"/>
      <c r="EV77" s="54"/>
      <c r="EW77" s="54"/>
      <c r="EX77" s="54"/>
      <c r="EY77" s="54"/>
      <c r="EZ77" s="54"/>
      <c r="FA77" s="54"/>
      <c r="FB77" s="54"/>
      <c r="FC77" s="54"/>
      <c r="FD77" s="54"/>
      <c r="FE77" s="54"/>
      <c r="HX77" s="47"/>
    </row>
    <row r="78" spans="2:232" ht="15" customHeight="1" x14ac:dyDescent="0.25">
      <c r="B78" s="62" t="s">
        <v>286</v>
      </c>
      <c r="C78" s="17" t="s">
        <v>382</v>
      </c>
      <c r="D78" s="17" t="str">
        <f>C78&amp;$D$6</f>
        <v>MCG_RAPFAFFL_3M_1Y_USD</v>
      </c>
      <c r="E78" s="54">
        <v>0</v>
      </c>
      <c r="F78" s="54">
        <v>0</v>
      </c>
      <c r="G78" s="54">
        <v>0</v>
      </c>
      <c r="H78" s="54">
        <v>0</v>
      </c>
      <c r="I78" s="54">
        <v>0</v>
      </c>
      <c r="J78" s="54">
        <v>0</v>
      </c>
      <c r="K78" s="54">
        <v>0</v>
      </c>
      <c r="L78" s="54">
        <v>0</v>
      </c>
      <c r="M78" s="54">
        <v>0</v>
      </c>
      <c r="N78" s="54">
        <v>0</v>
      </c>
      <c r="O78" s="54">
        <v>0</v>
      </c>
      <c r="P78" s="54">
        <v>0</v>
      </c>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104">
        <v>0</v>
      </c>
      <c r="CI78" s="54"/>
      <c r="CJ78" s="54"/>
      <c r="CK78" s="54">
        <v>0</v>
      </c>
      <c r="CL78" s="54">
        <v>0</v>
      </c>
      <c r="CM78" s="54">
        <v>0</v>
      </c>
      <c r="CN78" s="54">
        <v>0</v>
      </c>
      <c r="CO78" s="54">
        <v>0</v>
      </c>
      <c r="CP78" s="54">
        <v>0</v>
      </c>
      <c r="CQ78" s="54">
        <v>0</v>
      </c>
      <c r="CR78" s="54">
        <v>0</v>
      </c>
      <c r="CS78" s="54">
        <v>0</v>
      </c>
      <c r="CT78" s="54">
        <v>0</v>
      </c>
      <c r="CU78" s="54">
        <v>0</v>
      </c>
      <c r="CV78" s="54">
        <v>0</v>
      </c>
      <c r="CW78" s="54">
        <v>0</v>
      </c>
      <c r="CX78" s="54">
        <v>0</v>
      </c>
      <c r="CY78" s="54">
        <v>0</v>
      </c>
      <c r="CZ78" s="54">
        <v>0</v>
      </c>
      <c r="DA78" s="54">
        <v>0</v>
      </c>
      <c r="DB78" s="54">
        <v>0</v>
      </c>
      <c r="DC78" s="54">
        <v>0</v>
      </c>
      <c r="DD78" s="54">
        <v>0</v>
      </c>
      <c r="DE78" s="54">
        <v>0</v>
      </c>
      <c r="DF78" s="54">
        <v>0</v>
      </c>
      <c r="DG78" s="54">
        <v>0</v>
      </c>
      <c r="DH78" s="54">
        <v>0</v>
      </c>
      <c r="DI78" s="54">
        <v>0</v>
      </c>
      <c r="DJ78" s="54">
        <v>0</v>
      </c>
      <c r="DK78" s="54">
        <v>0</v>
      </c>
      <c r="DL78" s="54">
        <v>0</v>
      </c>
      <c r="DM78" s="54">
        <v>0</v>
      </c>
      <c r="DN78" s="54">
        <v>0</v>
      </c>
      <c r="DO78" s="54">
        <v>0</v>
      </c>
      <c r="DP78" s="54">
        <v>0</v>
      </c>
      <c r="DQ78" s="54">
        <v>0</v>
      </c>
      <c r="DR78" s="54">
        <v>0</v>
      </c>
      <c r="DS78" s="54">
        <v>0</v>
      </c>
      <c r="DT78" s="54">
        <v>0</v>
      </c>
      <c r="DU78" s="54"/>
      <c r="DV78" s="54"/>
      <c r="DW78" s="54"/>
      <c r="DX78" s="54"/>
      <c r="DY78" s="54"/>
      <c r="DZ78" s="54"/>
      <c r="EA78" s="117"/>
      <c r="EB78" s="117"/>
      <c r="EC78" s="117"/>
      <c r="ED78" s="54"/>
      <c r="EE78" s="54"/>
      <c r="EF78" s="54"/>
      <c r="EG78" s="54"/>
      <c r="EH78" s="54"/>
      <c r="EI78" s="54"/>
      <c r="EJ78" s="54"/>
      <c r="EK78" s="54"/>
      <c r="EL78" s="54"/>
      <c r="EM78" s="54"/>
      <c r="EN78" s="54"/>
      <c r="EO78" s="54"/>
      <c r="EP78" s="54"/>
      <c r="EQ78" s="54"/>
      <c r="ER78" s="54"/>
      <c r="ES78" s="54"/>
      <c r="ET78" s="54"/>
      <c r="EU78" s="54"/>
      <c r="EV78" s="54"/>
      <c r="EW78" s="54"/>
      <c r="EX78" s="54"/>
      <c r="EY78" s="54"/>
      <c r="EZ78" s="54"/>
      <c r="FA78" s="54"/>
      <c r="FB78" s="54"/>
      <c r="FC78" s="54"/>
      <c r="FD78" s="54"/>
      <c r="FE78" s="54"/>
      <c r="HX78" s="47"/>
    </row>
    <row r="79" spans="2:232" ht="15" customHeight="1" x14ac:dyDescent="0.25">
      <c r="B79" s="6" t="s">
        <v>31</v>
      </c>
      <c r="C79" s="12"/>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118"/>
      <c r="EB79" s="118"/>
      <c r="EC79" s="118"/>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HX79" s="47"/>
    </row>
    <row r="80" spans="2:232" ht="15" customHeight="1" x14ac:dyDescent="0.25">
      <c r="B80" s="61" t="s">
        <v>287</v>
      </c>
      <c r="C80" s="17" t="s">
        <v>383</v>
      </c>
      <c r="D80" s="17" t="str">
        <f>C80&amp;$D$6</f>
        <v>MCG_RAPFAO_USD</v>
      </c>
      <c r="E80" s="54"/>
      <c r="F80" s="5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c r="CJ80" s="54"/>
      <c r="CK80" s="54"/>
      <c r="CL80" s="54"/>
      <c r="CM80" s="54"/>
      <c r="CN80" s="54"/>
      <c r="CO80" s="54"/>
      <c r="CP80" s="54"/>
      <c r="CQ80" s="54"/>
      <c r="CR80" s="54"/>
      <c r="CS80" s="54"/>
      <c r="CT80" s="54"/>
      <c r="CU80" s="54"/>
      <c r="CV80" s="54"/>
      <c r="CW80" s="54"/>
      <c r="CX80" s="54"/>
      <c r="CY80" s="54"/>
      <c r="CZ80" s="54"/>
      <c r="DA80" s="54"/>
      <c r="DB80" s="54"/>
      <c r="DC80" s="54"/>
      <c r="DD80" s="54"/>
      <c r="DE80" s="54"/>
      <c r="DF80" s="54"/>
      <c r="DG80" s="54"/>
      <c r="DH80" s="54"/>
      <c r="DI80" s="54"/>
      <c r="DJ80" s="54"/>
      <c r="DK80" s="54"/>
      <c r="DL80" s="54"/>
      <c r="DM80" s="54"/>
      <c r="DN80" s="54"/>
      <c r="DO80" s="54"/>
      <c r="DP80" s="54"/>
      <c r="DQ80" s="54"/>
      <c r="DR80" s="54"/>
      <c r="DS80" s="54"/>
      <c r="DT80" s="54"/>
      <c r="DU80" s="54"/>
      <c r="DV80" s="54"/>
      <c r="DW80" s="54"/>
      <c r="DX80" s="54"/>
      <c r="DY80" s="54"/>
      <c r="DZ80" s="54"/>
      <c r="EA80" s="117"/>
      <c r="EB80" s="117"/>
      <c r="EC80" s="117"/>
      <c r="ED80" s="54"/>
      <c r="EE80" s="54"/>
      <c r="EF80" s="54"/>
      <c r="EG80" s="54"/>
      <c r="EH80" s="54"/>
      <c r="EI80" s="54"/>
      <c r="EJ80" s="54"/>
      <c r="EK80" s="54"/>
      <c r="EL80" s="54"/>
      <c r="EM80" s="54"/>
      <c r="EN80" s="54"/>
      <c r="EO80" s="54"/>
      <c r="EP80" s="54"/>
      <c r="EQ80" s="54"/>
      <c r="ER80" s="54"/>
      <c r="ES80" s="54"/>
      <c r="ET80" s="54"/>
      <c r="EU80" s="54"/>
      <c r="EV80" s="54"/>
      <c r="EW80" s="54"/>
      <c r="EX80" s="54"/>
      <c r="EY80" s="54"/>
      <c r="EZ80" s="54"/>
      <c r="FA80" s="54"/>
      <c r="FB80" s="54"/>
      <c r="FC80" s="54"/>
      <c r="FD80" s="54"/>
      <c r="FE80" s="54"/>
      <c r="HX80" s="47"/>
    </row>
    <row r="81" spans="2:232" ht="15" customHeight="1" x14ac:dyDescent="0.25">
      <c r="B81" s="62" t="s">
        <v>284</v>
      </c>
      <c r="C81" s="17" t="s">
        <v>384</v>
      </c>
      <c r="D81" s="17" t="str">
        <f>C81&amp;$D$6</f>
        <v>MCG_RAPFAO_1M_USD</v>
      </c>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c r="CJ81" s="54"/>
      <c r="CK81" s="54"/>
      <c r="CL81" s="54"/>
      <c r="CM81" s="54"/>
      <c r="CN81" s="54"/>
      <c r="CO81" s="54"/>
      <c r="CP81" s="54"/>
      <c r="CQ81" s="54"/>
      <c r="CR81" s="54"/>
      <c r="CS81" s="54"/>
      <c r="CT81" s="54"/>
      <c r="CU81" s="54"/>
      <c r="CV81" s="54"/>
      <c r="CW81" s="54"/>
      <c r="CX81" s="54"/>
      <c r="CY81" s="54"/>
      <c r="CZ81" s="54"/>
      <c r="DA81" s="54"/>
      <c r="DB81" s="54"/>
      <c r="DC81" s="54"/>
      <c r="DD81" s="54"/>
      <c r="DE81" s="54"/>
      <c r="DF81" s="54"/>
      <c r="DG81" s="54"/>
      <c r="DH81" s="54"/>
      <c r="DI81" s="54"/>
      <c r="DJ81" s="54"/>
      <c r="DK81" s="54"/>
      <c r="DL81" s="54"/>
      <c r="DM81" s="54"/>
      <c r="DN81" s="54"/>
      <c r="DO81" s="54"/>
      <c r="DP81" s="54"/>
      <c r="DQ81" s="54"/>
      <c r="DR81" s="54"/>
      <c r="DS81" s="54"/>
      <c r="DT81" s="54"/>
      <c r="DU81" s="54"/>
      <c r="DV81" s="54"/>
      <c r="DW81" s="54"/>
      <c r="DX81" s="54"/>
      <c r="DY81" s="54"/>
      <c r="DZ81" s="54"/>
      <c r="EA81" s="117"/>
      <c r="EB81" s="117"/>
      <c r="EC81" s="117"/>
      <c r="ED81" s="54"/>
      <c r="EE81" s="54"/>
      <c r="EF81" s="54"/>
      <c r="EG81" s="54"/>
      <c r="EH81" s="54"/>
      <c r="EI81" s="54"/>
      <c r="EJ81" s="54"/>
      <c r="EK81" s="54"/>
      <c r="EL81" s="54"/>
      <c r="EM81" s="54"/>
      <c r="EN81" s="54"/>
      <c r="EO81" s="54"/>
      <c r="EP81" s="54"/>
      <c r="EQ81" s="54"/>
      <c r="ER81" s="54"/>
      <c r="ES81" s="54"/>
      <c r="ET81" s="54"/>
      <c r="EU81" s="54"/>
      <c r="EV81" s="54"/>
      <c r="EW81" s="54"/>
      <c r="EX81" s="54"/>
      <c r="EY81" s="54"/>
      <c r="EZ81" s="54"/>
      <c r="FA81" s="54"/>
      <c r="FB81" s="54"/>
      <c r="FC81" s="54"/>
      <c r="FD81" s="54"/>
      <c r="FE81" s="54"/>
      <c r="HX81" s="47"/>
    </row>
    <row r="82" spans="2:232" ht="15" customHeight="1" x14ac:dyDescent="0.25">
      <c r="B82" s="63" t="s">
        <v>285</v>
      </c>
      <c r="C82" s="17" t="s">
        <v>385</v>
      </c>
      <c r="D82" s="17" t="str">
        <f>C82&amp;$D$6</f>
        <v>MCG_RAPFAO_1M_3M_USD</v>
      </c>
      <c r="E82" s="54"/>
      <c r="F82" s="54"/>
      <c r="G82" s="54"/>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c r="CJ82" s="54"/>
      <c r="CK82" s="54"/>
      <c r="CL82" s="54"/>
      <c r="CM82" s="54"/>
      <c r="CN82" s="54"/>
      <c r="CO82" s="54"/>
      <c r="CP82" s="54"/>
      <c r="CQ82" s="54"/>
      <c r="CR82" s="54"/>
      <c r="CS82" s="54"/>
      <c r="CT82" s="54"/>
      <c r="CU82" s="54"/>
      <c r="CV82" s="54"/>
      <c r="CW82" s="54"/>
      <c r="CX82" s="54"/>
      <c r="CY82" s="54"/>
      <c r="CZ82" s="54"/>
      <c r="DA82" s="54"/>
      <c r="DB82" s="54"/>
      <c r="DC82" s="54"/>
      <c r="DD82" s="54"/>
      <c r="DE82" s="54"/>
      <c r="DF82" s="54"/>
      <c r="DG82" s="54"/>
      <c r="DH82" s="54"/>
      <c r="DI82" s="54"/>
      <c r="DJ82" s="54"/>
      <c r="DK82" s="54"/>
      <c r="DL82" s="54"/>
      <c r="DM82" s="54"/>
      <c r="DN82" s="54"/>
      <c r="DO82" s="54"/>
      <c r="DP82" s="54"/>
      <c r="DQ82" s="54"/>
      <c r="DR82" s="54"/>
      <c r="DS82" s="54"/>
      <c r="DT82" s="54"/>
      <c r="DU82" s="54"/>
      <c r="DV82" s="54"/>
      <c r="DW82" s="54"/>
      <c r="DX82" s="54"/>
      <c r="DY82" s="54"/>
      <c r="DZ82" s="54"/>
      <c r="EA82" s="117"/>
      <c r="EB82" s="117"/>
      <c r="EC82" s="117"/>
      <c r="ED82" s="54"/>
      <c r="EE82" s="54"/>
      <c r="EF82" s="54"/>
      <c r="EG82" s="54"/>
      <c r="EH82" s="54"/>
      <c r="EI82" s="54"/>
      <c r="EJ82" s="54"/>
      <c r="EK82" s="54"/>
      <c r="EL82" s="54"/>
      <c r="EM82" s="54"/>
      <c r="EN82" s="54"/>
      <c r="EO82" s="54"/>
      <c r="EP82" s="54"/>
      <c r="EQ82" s="54"/>
      <c r="ER82" s="54"/>
      <c r="ES82" s="54"/>
      <c r="ET82" s="54"/>
      <c r="EU82" s="54"/>
      <c r="EV82" s="54"/>
      <c r="EW82" s="54"/>
      <c r="EX82" s="54"/>
      <c r="EY82" s="54"/>
      <c r="EZ82" s="54"/>
      <c r="FA82" s="54"/>
      <c r="FB82" s="54"/>
      <c r="FC82" s="54"/>
      <c r="FD82" s="54"/>
      <c r="FE82" s="54"/>
      <c r="HX82" s="47"/>
    </row>
    <row r="83" spans="2:232" ht="15" customHeight="1" x14ac:dyDescent="0.25">
      <c r="B83" s="62" t="s">
        <v>286</v>
      </c>
      <c r="C83" s="17" t="s">
        <v>386</v>
      </c>
      <c r="D83" s="17" t="str">
        <f>C83&amp;$D$6</f>
        <v>MCG_RAPFAO_3M_1Y_USD</v>
      </c>
      <c r="E83" s="54"/>
      <c r="F83" s="54"/>
      <c r="G83" s="54"/>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c r="DF83" s="54"/>
      <c r="DG83" s="54"/>
      <c r="DH83" s="54"/>
      <c r="DI83" s="54"/>
      <c r="DJ83" s="54"/>
      <c r="DK83" s="54"/>
      <c r="DL83" s="54"/>
      <c r="DM83" s="54"/>
      <c r="DN83" s="54"/>
      <c r="DO83" s="54"/>
      <c r="DP83" s="54"/>
      <c r="DQ83" s="54"/>
      <c r="DR83" s="54"/>
      <c r="DS83" s="54"/>
      <c r="DT83" s="54"/>
      <c r="DU83" s="54"/>
      <c r="DV83" s="54"/>
      <c r="DW83" s="54"/>
      <c r="DX83" s="54"/>
      <c r="DY83" s="54"/>
      <c r="DZ83" s="54"/>
      <c r="EA83" s="117"/>
      <c r="EB83" s="117"/>
      <c r="EC83" s="117"/>
      <c r="ED83" s="54"/>
      <c r="EE83" s="54"/>
      <c r="EF83" s="54"/>
      <c r="EG83" s="54"/>
      <c r="EH83" s="54"/>
      <c r="EI83" s="54"/>
      <c r="EJ83" s="54"/>
      <c r="EK83" s="54"/>
      <c r="EL83" s="54"/>
      <c r="EM83" s="54"/>
      <c r="EN83" s="54"/>
      <c r="EO83" s="54"/>
      <c r="EP83" s="54"/>
      <c r="EQ83" s="54"/>
      <c r="ER83" s="54"/>
      <c r="ES83" s="54"/>
      <c r="ET83" s="54"/>
      <c r="EU83" s="54"/>
      <c r="EV83" s="54"/>
      <c r="EW83" s="54"/>
      <c r="EX83" s="54"/>
      <c r="EY83" s="54"/>
      <c r="EZ83" s="54"/>
      <c r="FA83" s="54"/>
      <c r="FB83" s="54"/>
      <c r="FC83" s="54"/>
      <c r="FD83" s="54"/>
      <c r="FE83" s="54"/>
      <c r="HX83" s="47"/>
    </row>
    <row r="84" spans="2:232" ht="15" customHeight="1" x14ac:dyDescent="0.25">
      <c r="B84" s="58" t="s">
        <v>278</v>
      </c>
      <c r="C84" s="12"/>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118"/>
      <c r="EB84" s="118"/>
      <c r="EC84" s="118"/>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HX84" s="47"/>
    </row>
    <row r="85" spans="2:232" ht="15" customHeight="1" x14ac:dyDescent="0.25">
      <c r="B85" s="61" t="s">
        <v>287</v>
      </c>
      <c r="C85" s="17" t="s">
        <v>387</v>
      </c>
      <c r="D85" s="17" t="str">
        <f>C85&amp;$D$6</f>
        <v>MCG_RAPFAOOR_USD</v>
      </c>
      <c r="E85" s="54"/>
      <c r="F85" s="54"/>
      <c r="G85" s="54"/>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c r="CJ85" s="54"/>
      <c r="CK85" s="54"/>
      <c r="CL85" s="54"/>
      <c r="CM85" s="54"/>
      <c r="CN85" s="54"/>
      <c r="CO85" s="54"/>
      <c r="CP85" s="54"/>
      <c r="CQ85" s="54"/>
      <c r="CR85" s="54"/>
      <c r="CS85" s="54"/>
      <c r="CT85" s="54"/>
      <c r="CU85" s="54"/>
      <c r="CV85" s="54"/>
      <c r="CW85" s="54"/>
      <c r="CX85" s="54"/>
      <c r="CY85" s="54"/>
      <c r="CZ85" s="54"/>
      <c r="DA85" s="54"/>
      <c r="DB85" s="54"/>
      <c r="DC85" s="54"/>
      <c r="DD85" s="54"/>
      <c r="DE85" s="54"/>
      <c r="DF85" s="54"/>
      <c r="DG85" s="54"/>
      <c r="DH85" s="54"/>
      <c r="DI85" s="54"/>
      <c r="DJ85" s="54"/>
      <c r="DK85" s="54"/>
      <c r="DL85" s="54"/>
      <c r="DM85" s="54"/>
      <c r="DN85" s="54"/>
      <c r="DO85" s="54"/>
      <c r="DP85" s="54"/>
      <c r="DQ85" s="54"/>
      <c r="DR85" s="54"/>
      <c r="DS85" s="54"/>
      <c r="DT85" s="54"/>
      <c r="DU85" s="54"/>
      <c r="DV85" s="54"/>
      <c r="DW85" s="54"/>
      <c r="DX85" s="54"/>
      <c r="DY85" s="54"/>
      <c r="DZ85" s="54"/>
      <c r="EA85" s="117"/>
      <c r="EB85" s="117"/>
      <c r="EC85" s="117"/>
      <c r="ED85" s="54"/>
      <c r="EE85" s="54"/>
      <c r="EF85" s="54"/>
      <c r="EG85" s="54"/>
      <c r="EH85" s="54"/>
      <c r="EI85" s="54"/>
      <c r="EJ85" s="54"/>
      <c r="EK85" s="54"/>
      <c r="EL85" s="54"/>
      <c r="EM85" s="54"/>
      <c r="EN85" s="54"/>
      <c r="EO85" s="54"/>
      <c r="EP85" s="54"/>
      <c r="EQ85" s="54"/>
      <c r="ER85" s="54"/>
      <c r="ES85" s="54"/>
      <c r="ET85" s="54"/>
      <c r="EU85" s="54"/>
      <c r="EV85" s="54"/>
      <c r="EW85" s="54"/>
      <c r="EX85" s="54"/>
      <c r="EY85" s="54"/>
      <c r="EZ85" s="54"/>
      <c r="FA85" s="54"/>
      <c r="FB85" s="54"/>
      <c r="FC85" s="54"/>
      <c r="FD85" s="54"/>
      <c r="FE85" s="54"/>
      <c r="HX85" s="47"/>
    </row>
    <row r="86" spans="2:232" ht="15" customHeight="1" x14ac:dyDescent="0.25">
      <c r="B86" s="62" t="s">
        <v>284</v>
      </c>
      <c r="C86" s="17" t="s">
        <v>388</v>
      </c>
      <c r="D86" s="17" t="str">
        <f>C86&amp;$D$6</f>
        <v>MCG_RAPFAOOR_1M_USD</v>
      </c>
      <c r="E86" s="54"/>
      <c r="F86" s="54"/>
      <c r="G86" s="54"/>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c r="CJ86" s="54"/>
      <c r="CK86" s="54"/>
      <c r="CL86" s="54"/>
      <c r="CM86" s="54"/>
      <c r="CN86" s="54"/>
      <c r="CO86" s="54"/>
      <c r="CP86" s="54"/>
      <c r="CQ86" s="54"/>
      <c r="CR86" s="54"/>
      <c r="CS86" s="54"/>
      <c r="CT86" s="54"/>
      <c r="CU86" s="54"/>
      <c r="CV86" s="54"/>
      <c r="CW86" s="54"/>
      <c r="CX86" s="54"/>
      <c r="CY86" s="54"/>
      <c r="CZ86" s="54"/>
      <c r="DA86" s="54"/>
      <c r="DB86" s="54"/>
      <c r="DC86" s="54"/>
      <c r="DD86" s="54"/>
      <c r="DE86" s="54"/>
      <c r="DF86" s="54"/>
      <c r="DG86" s="54"/>
      <c r="DH86" s="54"/>
      <c r="DI86" s="54"/>
      <c r="DJ86" s="54"/>
      <c r="DK86" s="54"/>
      <c r="DL86" s="54"/>
      <c r="DM86" s="54"/>
      <c r="DN86" s="54"/>
      <c r="DO86" s="54"/>
      <c r="DP86" s="54"/>
      <c r="DQ86" s="54"/>
      <c r="DR86" s="54"/>
      <c r="DS86" s="54"/>
      <c r="DT86" s="54"/>
      <c r="DU86" s="54"/>
      <c r="DV86" s="54"/>
      <c r="DW86" s="54"/>
      <c r="DX86" s="54"/>
      <c r="DY86" s="54"/>
      <c r="DZ86" s="54"/>
      <c r="EA86" s="117"/>
      <c r="EB86" s="117"/>
      <c r="EC86" s="117"/>
      <c r="ED86" s="54"/>
      <c r="EE86" s="54"/>
      <c r="EF86" s="54"/>
      <c r="EG86" s="54"/>
      <c r="EH86" s="54"/>
      <c r="EI86" s="54"/>
      <c r="EJ86" s="54"/>
      <c r="EK86" s="54"/>
      <c r="EL86" s="54"/>
      <c r="EM86" s="54"/>
      <c r="EN86" s="54"/>
      <c r="EO86" s="54"/>
      <c r="EP86" s="54"/>
      <c r="EQ86" s="54"/>
      <c r="ER86" s="54"/>
      <c r="ES86" s="54"/>
      <c r="ET86" s="54"/>
      <c r="EU86" s="54"/>
      <c r="EV86" s="54"/>
      <c r="EW86" s="54"/>
      <c r="EX86" s="54"/>
      <c r="EY86" s="54"/>
      <c r="EZ86" s="54"/>
      <c r="FA86" s="54"/>
      <c r="FB86" s="54"/>
      <c r="FC86" s="54"/>
      <c r="FD86" s="54"/>
      <c r="FE86" s="54"/>
      <c r="HX86" s="47"/>
    </row>
    <row r="87" spans="2:232" ht="15" customHeight="1" x14ac:dyDescent="0.25">
      <c r="B87" s="63" t="s">
        <v>285</v>
      </c>
      <c r="C87" s="17" t="s">
        <v>389</v>
      </c>
      <c r="D87" s="17" t="str">
        <f>C87&amp;$D$6</f>
        <v>MCG_RAPFAOOR_1M_3M_USD</v>
      </c>
      <c r="E87" s="54"/>
      <c r="F87" s="54"/>
      <c r="G87" s="54"/>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c r="CJ87" s="54"/>
      <c r="CK87" s="54"/>
      <c r="CL87" s="54"/>
      <c r="CM87" s="54"/>
      <c r="CN87" s="54"/>
      <c r="CO87" s="54"/>
      <c r="CP87" s="54"/>
      <c r="CQ87" s="54"/>
      <c r="CR87" s="54"/>
      <c r="CS87" s="54"/>
      <c r="CT87" s="54"/>
      <c r="CU87" s="54"/>
      <c r="CV87" s="54"/>
      <c r="CW87" s="54"/>
      <c r="CX87" s="54"/>
      <c r="CY87" s="54"/>
      <c r="CZ87" s="54"/>
      <c r="DA87" s="54"/>
      <c r="DB87" s="54"/>
      <c r="DC87" s="54"/>
      <c r="DD87" s="54"/>
      <c r="DE87" s="54"/>
      <c r="DF87" s="54"/>
      <c r="DG87" s="54"/>
      <c r="DH87" s="54"/>
      <c r="DI87" s="54"/>
      <c r="DJ87" s="54"/>
      <c r="DK87" s="54"/>
      <c r="DL87" s="54"/>
      <c r="DM87" s="54"/>
      <c r="DN87" s="54"/>
      <c r="DO87" s="54"/>
      <c r="DP87" s="54"/>
      <c r="DQ87" s="54"/>
      <c r="DR87" s="54"/>
      <c r="DS87" s="54"/>
      <c r="DT87" s="54"/>
      <c r="DU87" s="54"/>
      <c r="DV87" s="54"/>
      <c r="DW87" s="54"/>
      <c r="DX87" s="54"/>
      <c r="DY87" s="54"/>
      <c r="DZ87" s="54"/>
      <c r="EA87" s="117"/>
      <c r="EB87" s="117"/>
      <c r="EC87" s="117"/>
      <c r="ED87" s="54"/>
      <c r="EE87" s="54"/>
      <c r="EF87" s="54"/>
      <c r="EG87" s="54"/>
      <c r="EH87" s="54"/>
      <c r="EI87" s="54"/>
      <c r="EJ87" s="54"/>
      <c r="EK87" s="54"/>
      <c r="EL87" s="54"/>
      <c r="EM87" s="54"/>
      <c r="EN87" s="54"/>
      <c r="EO87" s="54"/>
      <c r="EP87" s="54"/>
      <c r="EQ87" s="54"/>
      <c r="ER87" s="54"/>
      <c r="ES87" s="54"/>
      <c r="ET87" s="54"/>
      <c r="EU87" s="54"/>
      <c r="EV87" s="54"/>
      <c r="EW87" s="54"/>
      <c r="EX87" s="54"/>
      <c r="EY87" s="54"/>
      <c r="EZ87" s="54"/>
      <c r="FA87" s="54"/>
      <c r="FB87" s="54"/>
      <c r="FC87" s="54"/>
      <c r="FD87" s="54"/>
      <c r="FE87" s="54"/>
      <c r="HX87" s="47"/>
    </row>
    <row r="88" spans="2:232" ht="15" customHeight="1" x14ac:dyDescent="0.25">
      <c r="B88" s="62" t="s">
        <v>286</v>
      </c>
      <c r="C88" s="17" t="s">
        <v>390</v>
      </c>
      <c r="D88" s="17" t="str">
        <f>C88&amp;$D$6</f>
        <v>MCG_RAPFAOOR_3M_1Y_USD</v>
      </c>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c r="CJ88" s="54"/>
      <c r="CK88" s="54"/>
      <c r="CL88" s="54"/>
      <c r="CM88" s="54"/>
      <c r="CN88" s="54"/>
      <c r="CO88" s="54"/>
      <c r="CP88" s="54"/>
      <c r="CQ88" s="54"/>
      <c r="CR88" s="54"/>
      <c r="CS88" s="54"/>
      <c r="CT88" s="54"/>
      <c r="CU88" s="54"/>
      <c r="CV88" s="54"/>
      <c r="CW88" s="54"/>
      <c r="CX88" s="54"/>
      <c r="CY88" s="54"/>
      <c r="CZ88" s="54"/>
      <c r="DA88" s="54"/>
      <c r="DB88" s="54"/>
      <c r="DC88" s="54"/>
      <c r="DD88" s="54"/>
      <c r="DE88" s="54"/>
      <c r="DF88" s="54"/>
      <c r="DG88" s="54"/>
      <c r="DH88" s="54"/>
      <c r="DI88" s="54"/>
      <c r="DJ88" s="54"/>
      <c r="DK88" s="54"/>
      <c r="DL88" s="54"/>
      <c r="DM88" s="54"/>
      <c r="DN88" s="54"/>
      <c r="DO88" s="54"/>
      <c r="DP88" s="54"/>
      <c r="DQ88" s="54"/>
      <c r="DR88" s="54"/>
      <c r="DS88" s="54"/>
      <c r="DT88" s="54"/>
      <c r="DU88" s="54"/>
      <c r="DV88" s="54"/>
      <c r="DW88" s="54"/>
      <c r="DX88" s="54"/>
      <c r="DY88" s="54"/>
      <c r="DZ88" s="54"/>
      <c r="EA88" s="117"/>
      <c r="EB88" s="117"/>
      <c r="EC88" s="117"/>
      <c r="ED88" s="54"/>
      <c r="EE88" s="54"/>
      <c r="EF88" s="54"/>
      <c r="EG88" s="54"/>
      <c r="EH88" s="54"/>
      <c r="EI88" s="54"/>
      <c r="EJ88" s="54"/>
      <c r="EK88" s="54"/>
      <c r="EL88" s="54"/>
      <c r="EM88" s="54"/>
      <c r="EN88" s="54"/>
      <c r="EO88" s="54"/>
      <c r="EP88" s="54"/>
      <c r="EQ88" s="54"/>
      <c r="ER88" s="54"/>
      <c r="ES88" s="54"/>
      <c r="ET88" s="54"/>
      <c r="EU88" s="54"/>
      <c r="EV88" s="54"/>
      <c r="EW88" s="54"/>
      <c r="EX88" s="54"/>
      <c r="EY88" s="54"/>
      <c r="EZ88" s="54"/>
      <c r="FA88" s="54"/>
      <c r="FB88" s="54"/>
      <c r="FC88" s="54"/>
      <c r="FD88" s="54"/>
      <c r="FE88" s="54"/>
      <c r="HX88" s="47"/>
    </row>
    <row r="89" spans="2:232" ht="15" customHeight="1" x14ac:dyDescent="0.25">
      <c r="B89" s="58" t="s">
        <v>279</v>
      </c>
      <c r="C89" s="12"/>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118"/>
      <c r="EB89" s="118"/>
      <c r="EC89" s="118"/>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HX89" s="47"/>
    </row>
    <row r="90" spans="2:232" ht="15" customHeight="1" x14ac:dyDescent="0.25">
      <c r="B90" s="61" t="s">
        <v>287</v>
      </c>
      <c r="C90" s="17" t="s">
        <v>391</v>
      </c>
      <c r="D90" s="17" t="str">
        <f>C90&amp;$D$6</f>
        <v>MCG_RAPFAOIRR_USD</v>
      </c>
      <c r="E90" s="54"/>
      <c r="F90" s="54"/>
      <c r="G90" s="54"/>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c r="CJ90" s="54"/>
      <c r="CK90" s="54"/>
      <c r="CL90" s="54"/>
      <c r="CM90" s="54"/>
      <c r="CN90" s="54"/>
      <c r="CO90" s="54"/>
      <c r="CP90" s="54"/>
      <c r="CQ90" s="54"/>
      <c r="CR90" s="54"/>
      <c r="CS90" s="54"/>
      <c r="CT90" s="54"/>
      <c r="CU90" s="54"/>
      <c r="CV90" s="54"/>
      <c r="CW90" s="54"/>
      <c r="CX90" s="54"/>
      <c r="CY90" s="54"/>
      <c r="CZ90" s="54"/>
      <c r="DA90" s="54"/>
      <c r="DB90" s="54"/>
      <c r="DC90" s="54"/>
      <c r="DD90" s="54"/>
      <c r="DE90" s="54"/>
      <c r="DF90" s="54"/>
      <c r="DG90" s="54"/>
      <c r="DH90" s="54"/>
      <c r="DI90" s="54"/>
      <c r="DJ90" s="54"/>
      <c r="DK90" s="54"/>
      <c r="DL90" s="54"/>
      <c r="DM90" s="54"/>
      <c r="DN90" s="54"/>
      <c r="DO90" s="54"/>
      <c r="DP90" s="54"/>
      <c r="DQ90" s="54"/>
      <c r="DR90" s="54"/>
      <c r="DS90" s="54"/>
      <c r="DT90" s="54"/>
      <c r="DU90" s="54"/>
      <c r="DV90" s="54"/>
      <c r="DW90" s="54"/>
      <c r="DX90" s="54"/>
      <c r="DY90" s="54"/>
      <c r="DZ90" s="54"/>
      <c r="EA90" s="117"/>
      <c r="EB90" s="117"/>
      <c r="EC90" s="117"/>
      <c r="ED90" s="54"/>
      <c r="EE90" s="54"/>
      <c r="EF90" s="54"/>
      <c r="EG90" s="54"/>
      <c r="EH90" s="54"/>
      <c r="EI90" s="54"/>
      <c r="EJ90" s="54"/>
      <c r="EK90" s="54"/>
      <c r="EL90" s="54"/>
      <c r="EM90" s="54"/>
      <c r="EN90" s="54"/>
      <c r="EO90" s="54"/>
      <c r="EP90" s="54"/>
      <c r="EQ90" s="54"/>
      <c r="ER90" s="54"/>
      <c r="ES90" s="54"/>
      <c r="ET90" s="54"/>
      <c r="EU90" s="54"/>
      <c r="EV90" s="54"/>
      <c r="EW90" s="54"/>
      <c r="EX90" s="54"/>
      <c r="EY90" s="54"/>
      <c r="EZ90" s="54"/>
      <c r="FA90" s="54"/>
      <c r="FB90" s="54"/>
      <c r="FC90" s="54"/>
      <c r="FD90" s="54"/>
      <c r="FE90" s="54"/>
      <c r="HX90" s="47"/>
    </row>
    <row r="91" spans="2:232" ht="15" customHeight="1" x14ac:dyDescent="0.25">
      <c r="B91" s="62" t="s">
        <v>284</v>
      </c>
      <c r="C91" s="17" t="s">
        <v>392</v>
      </c>
      <c r="D91" s="17" t="str">
        <f>C91&amp;$D$6</f>
        <v>MCG_RAPFAOIRR_1M_USD</v>
      </c>
      <c r="E91" s="54"/>
      <c r="F91" s="54"/>
      <c r="G91" s="54"/>
      <c r="H91" s="54"/>
      <c r="I91" s="54"/>
      <c r="J91" s="54"/>
      <c r="K91" s="54"/>
      <c r="L91" s="54"/>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c r="CJ91" s="54"/>
      <c r="CK91" s="54"/>
      <c r="CL91" s="54"/>
      <c r="CM91" s="54"/>
      <c r="CN91" s="54"/>
      <c r="CO91" s="54"/>
      <c r="CP91" s="54"/>
      <c r="CQ91" s="54"/>
      <c r="CR91" s="54"/>
      <c r="CS91" s="54"/>
      <c r="CT91" s="54"/>
      <c r="CU91" s="54"/>
      <c r="CV91" s="54"/>
      <c r="CW91" s="54"/>
      <c r="CX91" s="54"/>
      <c r="CY91" s="54"/>
      <c r="CZ91" s="54"/>
      <c r="DA91" s="54"/>
      <c r="DB91" s="54"/>
      <c r="DC91" s="54"/>
      <c r="DD91" s="54"/>
      <c r="DE91" s="54"/>
      <c r="DF91" s="54"/>
      <c r="DG91" s="54"/>
      <c r="DH91" s="54"/>
      <c r="DI91" s="54"/>
      <c r="DJ91" s="54"/>
      <c r="DK91" s="54"/>
      <c r="DL91" s="54"/>
      <c r="DM91" s="54"/>
      <c r="DN91" s="54"/>
      <c r="DO91" s="54"/>
      <c r="DP91" s="54"/>
      <c r="DQ91" s="54"/>
      <c r="DR91" s="54"/>
      <c r="DS91" s="54"/>
      <c r="DT91" s="54"/>
      <c r="DU91" s="54"/>
      <c r="DV91" s="54"/>
      <c r="DW91" s="54"/>
      <c r="DX91" s="54"/>
      <c r="DY91" s="54"/>
      <c r="DZ91" s="54"/>
      <c r="EA91" s="117"/>
      <c r="EB91" s="117"/>
      <c r="EC91" s="117"/>
      <c r="ED91" s="54"/>
      <c r="EE91" s="54"/>
      <c r="EF91" s="54"/>
      <c r="EG91" s="54"/>
      <c r="EH91" s="54"/>
      <c r="EI91" s="54"/>
      <c r="EJ91" s="54"/>
      <c r="EK91" s="54"/>
      <c r="EL91" s="54"/>
      <c r="EM91" s="54"/>
      <c r="EN91" s="54"/>
      <c r="EO91" s="54"/>
      <c r="EP91" s="54"/>
      <c r="EQ91" s="54"/>
      <c r="ER91" s="54"/>
      <c r="ES91" s="54"/>
      <c r="ET91" s="54"/>
      <c r="EU91" s="54"/>
      <c r="EV91" s="54"/>
      <c r="EW91" s="54"/>
      <c r="EX91" s="54"/>
      <c r="EY91" s="54"/>
      <c r="EZ91" s="54"/>
      <c r="FA91" s="54"/>
      <c r="FB91" s="54"/>
      <c r="FC91" s="54"/>
      <c r="FD91" s="54"/>
      <c r="FE91" s="54"/>
      <c r="HX91" s="47"/>
    </row>
    <row r="92" spans="2:232" ht="15" customHeight="1" x14ac:dyDescent="0.25">
      <c r="B92" s="63" t="s">
        <v>285</v>
      </c>
      <c r="C92" s="17" t="s">
        <v>393</v>
      </c>
      <c r="D92" s="17" t="str">
        <f>C92&amp;$D$6</f>
        <v>MCG_RAPFAOIRR_1M_3M_USD</v>
      </c>
      <c r="E92" s="54"/>
      <c r="F92" s="54"/>
      <c r="G92" s="54"/>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c r="CJ92" s="54"/>
      <c r="CK92" s="54"/>
      <c r="CL92" s="54"/>
      <c r="CM92" s="54"/>
      <c r="CN92" s="54"/>
      <c r="CO92" s="54"/>
      <c r="CP92" s="54"/>
      <c r="CQ92" s="54"/>
      <c r="CR92" s="54"/>
      <c r="CS92" s="54"/>
      <c r="CT92" s="54"/>
      <c r="CU92" s="54"/>
      <c r="CV92" s="54"/>
      <c r="CW92" s="54"/>
      <c r="CX92" s="54"/>
      <c r="CY92" s="54"/>
      <c r="CZ92" s="54"/>
      <c r="DA92" s="54"/>
      <c r="DB92" s="54"/>
      <c r="DC92" s="54"/>
      <c r="DD92" s="54"/>
      <c r="DE92" s="54"/>
      <c r="DF92" s="54"/>
      <c r="DG92" s="54"/>
      <c r="DH92" s="54"/>
      <c r="DI92" s="54"/>
      <c r="DJ92" s="54"/>
      <c r="DK92" s="54"/>
      <c r="DL92" s="54"/>
      <c r="DM92" s="54"/>
      <c r="DN92" s="54"/>
      <c r="DO92" s="54"/>
      <c r="DP92" s="54"/>
      <c r="DQ92" s="54"/>
      <c r="DR92" s="54"/>
      <c r="DS92" s="54"/>
      <c r="DT92" s="54"/>
      <c r="DU92" s="54"/>
      <c r="DV92" s="54"/>
      <c r="DW92" s="54"/>
      <c r="DX92" s="54"/>
      <c r="DY92" s="54"/>
      <c r="DZ92" s="54"/>
      <c r="EA92" s="117"/>
      <c r="EB92" s="117"/>
      <c r="EC92" s="117"/>
      <c r="ED92" s="54"/>
      <c r="EE92" s="54"/>
      <c r="EF92" s="54"/>
      <c r="EG92" s="54"/>
      <c r="EH92" s="54"/>
      <c r="EI92" s="54"/>
      <c r="EJ92" s="54"/>
      <c r="EK92" s="54"/>
      <c r="EL92" s="54"/>
      <c r="EM92" s="54"/>
      <c r="EN92" s="54"/>
      <c r="EO92" s="54"/>
      <c r="EP92" s="54"/>
      <c r="EQ92" s="54"/>
      <c r="ER92" s="54"/>
      <c r="ES92" s="54"/>
      <c r="ET92" s="54"/>
      <c r="EU92" s="54"/>
      <c r="EV92" s="54"/>
      <c r="EW92" s="54"/>
      <c r="EX92" s="54"/>
      <c r="EY92" s="54"/>
      <c r="EZ92" s="54"/>
      <c r="FA92" s="54"/>
      <c r="FB92" s="54"/>
      <c r="FC92" s="54"/>
      <c r="FD92" s="54"/>
      <c r="FE92" s="54"/>
      <c r="HX92" s="47"/>
    </row>
    <row r="93" spans="2:232" ht="15" customHeight="1" x14ac:dyDescent="0.25">
      <c r="B93" s="62" t="s">
        <v>286</v>
      </c>
      <c r="C93" s="17" t="s">
        <v>394</v>
      </c>
      <c r="D93" s="17" t="str">
        <f>C93&amp;$D$6</f>
        <v>MCG_RAPFAOIRR_3M_1Y_USD</v>
      </c>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c r="CJ93" s="54"/>
      <c r="CK93" s="54"/>
      <c r="CL93" s="54"/>
      <c r="CM93" s="54"/>
      <c r="CN93" s="54"/>
      <c r="CO93" s="54"/>
      <c r="CP93" s="54"/>
      <c r="CQ93" s="54"/>
      <c r="CR93" s="54"/>
      <c r="CS93" s="54"/>
      <c r="CT93" s="54"/>
      <c r="CU93" s="54"/>
      <c r="CV93" s="54"/>
      <c r="CW93" s="54"/>
      <c r="CX93" s="54"/>
      <c r="CY93" s="54"/>
      <c r="CZ93" s="54"/>
      <c r="DA93" s="54"/>
      <c r="DB93" s="54"/>
      <c r="DC93" s="54"/>
      <c r="DD93" s="54"/>
      <c r="DE93" s="54"/>
      <c r="DF93" s="54"/>
      <c r="DG93" s="54"/>
      <c r="DH93" s="54"/>
      <c r="DI93" s="54"/>
      <c r="DJ93" s="54"/>
      <c r="DK93" s="54"/>
      <c r="DL93" s="54"/>
      <c r="DM93" s="54"/>
      <c r="DN93" s="54"/>
      <c r="DO93" s="54"/>
      <c r="DP93" s="54"/>
      <c r="DQ93" s="54"/>
      <c r="DR93" s="54"/>
      <c r="DS93" s="54"/>
      <c r="DT93" s="54"/>
      <c r="DU93" s="54"/>
      <c r="DV93" s="54"/>
      <c r="DW93" s="54"/>
      <c r="DX93" s="54"/>
      <c r="DY93" s="54"/>
      <c r="DZ93" s="54"/>
      <c r="EA93" s="117"/>
      <c r="EB93" s="117"/>
      <c r="EC93" s="117"/>
      <c r="ED93" s="54"/>
      <c r="EE93" s="54"/>
      <c r="EF93" s="54"/>
      <c r="EG93" s="54"/>
      <c r="EH93" s="54"/>
      <c r="EI93" s="54"/>
      <c r="EJ93" s="54"/>
      <c r="EK93" s="54"/>
      <c r="EL93" s="54"/>
      <c r="EM93" s="54"/>
      <c r="EN93" s="54"/>
      <c r="EO93" s="54"/>
      <c r="EP93" s="54"/>
      <c r="EQ93" s="54"/>
      <c r="ER93" s="54"/>
      <c r="ES93" s="54"/>
      <c r="ET93" s="54"/>
      <c r="EU93" s="54"/>
      <c r="EV93" s="54"/>
      <c r="EW93" s="54"/>
      <c r="EX93" s="54"/>
      <c r="EY93" s="54"/>
      <c r="EZ93" s="54"/>
      <c r="FA93" s="54"/>
      <c r="FB93" s="54"/>
      <c r="FC93" s="54"/>
      <c r="FD93" s="54"/>
      <c r="FE93" s="54"/>
      <c r="HX93" s="47"/>
    </row>
    <row r="94" spans="2:232" ht="15" customHeight="1" x14ac:dyDescent="0.25">
      <c r="B94" s="58" t="s">
        <v>280</v>
      </c>
      <c r="C94" s="12"/>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118"/>
      <c r="EB94" s="118"/>
      <c r="EC94" s="118"/>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HX94" s="47"/>
    </row>
    <row r="95" spans="2:232" ht="15" customHeight="1" x14ac:dyDescent="0.25">
      <c r="B95" s="61" t="s">
        <v>287</v>
      </c>
      <c r="C95" s="17" t="s">
        <v>395</v>
      </c>
      <c r="D95" s="17" t="str">
        <f>C95&amp;$D$6</f>
        <v>MCG_RAPFAOOC_USD</v>
      </c>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c r="CJ95" s="54"/>
      <c r="CK95" s="54"/>
      <c r="CL95" s="54"/>
      <c r="CM95" s="54"/>
      <c r="CN95" s="54"/>
      <c r="CO95" s="54"/>
      <c r="CP95" s="54"/>
      <c r="CQ95" s="54"/>
      <c r="CR95" s="54"/>
      <c r="CS95" s="54"/>
      <c r="CT95" s="54"/>
      <c r="CU95" s="54"/>
      <c r="CV95" s="54"/>
      <c r="CW95" s="54"/>
      <c r="CX95" s="54"/>
      <c r="CY95" s="54"/>
      <c r="CZ95" s="54"/>
      <c r="DA95" s="54"/>
      <c r="DB95" s="54"/>
      <c r="DC95" s="54"/>
      <c r="DD95" s="54"/>
      <c r="DE95" s="54"/>
      <c r="DF95" s="54"/>
      <c r="DG95" s="54"/>
      <c r="DH95" s="54"/>
      <c r="DI95" s="54"/>
      <c r="DJ95" s="54"/>
      <c r="DK95" s="54"/>
      <c r="DL95" s="54"/>
      <c r="DM95" s="54"/>
      <c r="DN95" s="54"/>
      <c r="DO95" s="54"/>
      <c r="DP95" s="54"/>
      <c r="DQ95" s="54"/>
      <c r="DR95" s="54"/>
      <c r="DS95" s="54"/>
      <c r="DT95" s="54"/>
      <c r="DU95" s="54"/>
      <c r="DV95" s="54"/>
      <c r="DW95" s="54"/>
      <c r="DX95" s="54"/>
      <c r="DY95" s="54"/>
      <c r="DZ95" s="54"/>
      <c r="EA95" s="117"/>
      <c r="EB95" s="117"/>
      <c r="EC95" s="117"/>
      <c r="ED95" s="54"/>
      <c r="EE95" s="54"/>
      <c r="EF95" s="54"/>
      <c r="EG95" s="54"/>
      <c r="EH95" s="54"/>
      <c r="EI95" s="54"/>
      <c r="EJ95" s="54"/>
      <c r="EK95" s="54"/>
      <c r="EL95" s="54"/>
      <c r="EM95" s="54"/>
      <c r="EN95" s="54"/>
      <c r="EO95" s="54"/>
      <c r="EP95" s="54"/>
      <c r="EQ95" s="54"/>
      <c r="ER95" s="54"/>
      <c r="ES95" s="54"/>
      <c r="ET95" s="54"/>
      <c r="EU95" s="54"/>
      <c r="EV95" s="54"/>
      <c r="EW95" s="54"/>
      <c r="EX95" s="54"/>
      <c r="EY95" s="54"/>
      <c r="EZ95" s="54"/>
      <c r="FA95" s="54"/>
      <c r="FB95" s="54"/>
      <c r="FC95" s="54"/>
      <c r="FD95" s="54"/>
      <c r="FE95" s="54"/>
      <c r="HX95" s="47"/>
    </row>
    <row r="96" spans="2:232" ht="15" customHeight="1" x14ac:dyDescent="0.25">
      <c r="B96" s="62" t="s">
        <v>284</v>
      </c>
      <c r="C96" s="17" t="s">
        <v>396</v>
      </c>
      <c r="D96" s="17" t="str">
        <f>C96&amp;$D$6</f>
        <v>MCG_RAPFAOOC_1M_USD</v>
      </c>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c r="CJ96" s="54"/>
      <c r="CK96" s="54"/>
      <c r="CL96" s="54"/>
      <c r="CM96" s="54"/>
      <c r="CN96" s="54"/>
      <c r="CO96" s="54"/>
      <c r="CP96" s="54"/>
      <c r="CQ96" s="54"/>
      <c r="CR96" s="54"/>
      <c r="CS96" s="54"/>
      <c r="CT96" s="54"/>
      <c r="CU96" s="54"/>
      <c r="CV96" s="54"/>
      <c r="CW96" s="54"/>
      <c r="CX96" s="54"/>
      <c r="CY96" s="54"/>
      <c r="CZ96" s="54"/>
      <c r="DA96" s="54"/>
      <c r="DB96" s="54"/>
      <c r="DC96" s="54"/>
      <c r="DD96" s="54"/>
      <c r="DE96" s="54"/>
      <c r="DF96" s="54"/>
      <c r="DG96" s="54"/>
      <c r="DH96" s="54"/>
      <c r="DI96" s="54"/>
      <c r="DJ96" s="54"/>
      <c r="DK96" s="54"/>
      <c r="DL96" s="54"/>
      <c r="DM96" s="54"/>
      <c r="DN96" s="54"/>
      <c r="DO96" s="54"/>
      <c r="DP96" s="54"/>
      <c r="DQ96" s="54"/>
      <c r="DR96" s="54"/>
      <c r="DS96" s="54"/>
      <c r="DT96" s="54"/>
      <c r="DU96" s="54"/>
      <c r="DV96" s="54"/>
      <c r="DW96" s="54"/>
      <c r="DX96" s="54"/>
      <c r="DY96" s="54"/>
      <c r="DZ96" s="54"/>
      <c r="EA96" s="117"/>
      <c r="EB96" s="117"/>
      <c r="EC96" s="117"/>
      <c r="ED96" s="54"/>
      <c r="EE96" s="54"/>
      <c r="EF96" s="54"/>
      <c r="EG96" s="54"/>
      <c r="EH96" s="54"/>
      <c r="EI96" s="54"/>
      <c r="EJ96" s="54"/>
      <c r="EK96" s="54"/>
      <c r="EL96" s="54"/>
      <c r="EM96" s="54"/>
      <c r="EN96" s="54"/>
      <c r="EO96" s="54"/>
      <c r="EP96" s="54"/>
      <c r="EQ96" s="54"/>
      <c r="ER96" s="54"/>
      <c r="ES96" s="54"/>
      <c r="ET96" s="54"/>
      <c r="EU96" s="54"/>
      <c r="EV96" s="54"/>
      <c r="EW96" s="54"/>
      <c r="EX96" s="54"/>
      <c r="EY96" s="54"/>
      <c r="EZ96" s="54"/>
      <c r="FA96" s="54"/>
      <c r="FB96" s="54"/>
      <c r="FC96" s="54"/>
      <c r="FD96" s="54"/>
      <c r="FE96" s="54"/>
      <c r="HX96" s="47"/>
    </row>
    <row r="97" spans="2:233" ht="15" customHeight="1" x14ac:dyDescent="0.25">
      <c r="B97" s="63" t="s">
        <v>285</v>
      </c>
      <c r="C97" s="17" t="s">
        <v>397</v>
      </c>
      <c r="D97" s="17" t="str">
        <f>C97&amp;$D$6</f>
        <v>MCG_RAPFAOOC_1M_3M_USD</v>
      </c>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c r="CJ97" s="54"/>
      <c r="CK97" s="54"/>
      <c r="CL97" s="54"/>
      <c r="CM97" s="54"/>
      <c r="CN97" s="54"/>
      <c r="CO97" s="54"/>
      <c r="CP97" s="54"/>
      <c r="CQ97" s="54"/>
      <c r="CR97" s="54"/>
      <c r="CS97" s="54"/>
      <c r="CT97" s="54"/>
      <c r="CU97" s="54"/>
      <c r="CV97" s="54"/>
      <c r="CW97" s="54"/>
      <c r="CX97" s="54"/>
      <c r="CY97" s="54"/>
      <c r="CZ97" s="54"/>
      <c r="DA97" s="54"/>
      <c r="DB97" s="54"/>
      <c r="DC97" s="54"/>
      <c r="DD97" s="54"/>
      <c r="DE97" s="54"/>
      <c r="DF97" s="54"/>
      <c r="DG97" s="54"/>
      <c r="DH97" s="54"/>
      <c r="DI97" s="54"/>
      <c r="DJ97" s="54"/>
      <c r="DK97" s="54"/>
      <c r="DL97" s="54"/>
      <c r="DM97" s="54"/>
      <c r="DN97" s="54"/>
      <c r="DO97" s="54"/>
      <c r="DP97" s="54"/>
      <c r="DQ97" s="54"/>
      <c r="DR97" s="54"/>
      <c r="DS97" s="54"/>
      <c r="DT97" s="54"/>
      <c r="DU97" s="54"/>
      <c r="DV97" s="54"/>
      <c r="DW97" s="54"/>
      <c r="DX97" s="54"/>
      <c r="DY97" s="54"/>
      <c r="DZ97" s="54"/>
      <c r="EA97" s="117"/>
      <c r="EB97" s="117"/>
      <c r="EC97" s="117"/>
      <c r="ED97" s="54"/>
      <c r="EE97" s="54"/>
      <c r="EF97" s="54"/>
      <c r="EG97" s="54"/>
      <c r="EH97" s="54"/>
      <c r="EI97" s="54"/>
      <c r="EJ97" s="54"/>
      <c r="EK97" s="54"/>
      <c r="EL97" s="54"/>
      <c r="EM97" s="54"/>
      <c r="EN97" s="54"/>
      <c r="EO97" s="54"/>
      <c r="EP97" s="54"/>
      <c r="EQ97" s="54"/>
      <c r="ER97" s="54"/>
      <c r="ES97" s="54"/>
      <c r="ET97" s="54"/>
      <c r="EU97" s="54"/>
      <c r="EV97" s="54"/>
      <c r="EW97" s="54"/>
      <c r="EX97" s="54"/>
      <c r="EY97" s="54"/>
      <c r="EZ97" s="54"/>
      <c r="FA97" s="54"/>
      <c r="FB97" s="54"/>
      <c r="FC97" s="54"/>
      <c r="FD97" s="54"/>
      <c r="FE97" s="54"/>
      <c r="HX97" s="47"/>
    </row>
    <row r="98" spans="2:233" ht="15" customHeight="1" x14ac:dyDescent="0.25">
      <c r="B98" s="62" t="s">
        <v>286</v>
      </c>
      <c r="C98" s="17" t="s">
        <v>398</v>
      </c>
      <c r="D98" s="17" t="str">
        <f>C98&amp;$D$6</f>
        <v>MCG_RAPFAOOC_3M_1Y_USD</v>
      </c>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c r="CJ98" s="54"/>
      <c r="CK98" s="54"/>
      <c r="CL98" s="54"/>
      <c r="CM98" s="54"/>
      <c r="CN98" s="54"/>
      <c r="CO98" s="54"/>
      <c r="CP98" s="54"/>
      <c r="CQ98" s="54"/>
      <c r="CR98" s="54"/>
      <c r="CS98" s="54"/>
      <c r="CT98" s="54"/>
      <c r="CU98" s="54"/>
      <c r="CV98" s="54"/>
      <c r="CW98" s="54"/>
      <c r="CX98" s="54"/>
      <c r="CY98" s="54"/>
      <c r="CZ98" s="54"/>
      <c r="DA98" s="54"/>
      <c r="DB98" s="54"/>
      <c r="DC98" s="54"/>
      <c r="DD98" s="54"/>
      <c r="DE98" s="54"/>
      <c r="DF98" s="54"/>
      <c r="DG98" s="54"/>
      <c r="DH98" s="54"/>
      <c r="DI98" s="54"/>
      <c r="DJ98" s="54"/>
      <c r="DK98" s="54"/>
      <c r="DL98" s="54"/>
      <c r="DM98" s="54"/>
      <c r="DN98" s="54"/>
      <c r="DO98" s="54"/>
      <c r="DP98" s="54"/>
      <c r="DQ98" s="54"/>
      <c r="DR98" s="54"/>
      <c r="DS98" s="54"/>
      <c r="DT98" s="54"/>
      <c r="DU98" s="54"/>
      <c r="DV98" s="54"/>
      <c r="DW98" s="54"/>
      <c r="DX98" s="54"/>
      <c r="DY98" s="54"/>
      <c r="DZ98" s="54"/>
      <c r="EA98" s="117"/>
      <c r="EB98" s="117"/>
      <c r="EC98" s="117"/>
      <c r="ED98" s="54"/>
      <c r="EE98" s="54"/>
      <c r="EF98" s="54"/>
      <c r="EG98" s="54"/>
      <c r="EH98" s="54"/>
      <c r="EI98" s="54"/>
      <c r="EJ98" s="54"/>
      <c r="EK98" s="54"/>
      <c r="EL98" s="54"/>
      <c r="EM98" s="54"/>
      <c r="EN98" s="54"/>
      <c r="EO98" s="54"/>
      <c r="EP98" s="54"/>
      <c r="EQ98" s="54"/>
      <c r="ER98" s="54"/>
      <c r="ES98" s="54"/>
      <c r="ET98" s="54"/>
      <c r="EU98" s="54"/>
      <c r="EV98" s="54"/>
      <c r="EW98" s="54"/>
      <c r="EX98" s="54"/>
      <c r="EY98" s="54"/>
      <c r="EZ98" s="54"/>
      <c r="FA98" s="54"/>
      <c r="FB98" s="54"/>
      <c r="FC98" s="54"/>
      <c r="FD98" s="54"/>
      <c r="FE98" s="54"/>
      <c r="HX98" s="47"/>
    </row>
    <row r="99" spans="2:233" ht="15" customHeight="1" x14ac:dyDescent="0.25">
      <c r="B99" s="58" t="s">
        <v>281</v>
      </c>
      <c r="C99" s="12"/>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118"/>
      <c r="EB99" s="118"/>
      <c r="EC99" s="118"/>
      <c r="ED99" s="5"/>
      <c r="EE99" s="5"/>
      <c r="EF99" s="5"/>
      <c r="EG99" s="5"/>
      <c r="EH99" s="5"/>
      <c r="EI99" s="5"/>
      <c r="EJ99" s="5"/>
      <c r="EK99" s="5"/>
      <c r="EL99" s="5"/>
      <c r="EM99" s="5"/>
      <c r="EN99" s="5"/>
      <c r="EO99" s="5"/>
      <c r="EP99" s="5"/>
      <c r="EQ99" s="5"/>
      <c r="ER99" s="5"/>
      <c r="ES99" s="5"/>
      <c r="ET99" s="5"/>
      <c r="EU99" s="5"/>
      <c r="EV99" s="5"/>
      <c r="EW99" s="5"/>
      <c r="EX99" s="5"/>
      <c r="EY99" s="5"/>
      <c r="EZ99" s="5"/>
      <c r="FA99" s="5"/>
      <c r="FB99" s="5"/>
      <c r="FC99" s="5"/>
      <c r="FD99" s="5"/>
      <c r="FE99" s="5"/>
      <c r="HX99" s="47"/>
    </row>
    <row r="100" spans="2:233" ht="15" customHeight="1" x14ac:dyDescent="0.25">
      <c r="B100" s="61" t="s">
        <v>287</v>
      </c>
      <c r="C100" s="17" t="s">
        <v>399</v>
      </c>
      <c r="D100" s="17" t="str">
        <f>C100&amp;$D$6</f>
        <v>MCG_RAPFAOIC_USD</v>
      </c>
      <c r="E100" s="54"/>
      <c r="F100" s="54"/>
      <c r="G100" s="54"/>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c r="CJ100" s="54"/>
      <c r="CK100" s="54"/>
      <c r="CL100" s="54"/>
      <c r="CM100" s="54"/>
      <c r="CN100" s="54"/>
      <c r="CO100" s="54"/>
      <c r="CP100" s="54"/>
      <c r="CQ100" s="54"/>
      <c r="CR100" s="54"/>
      <c r="CS100" s="54"/>
      <c r="CT100" s="54"/>
      <c r="CU100" s="54"/>
      <c r="CV100" s="54"/>
      <c r="CW100" s="54"/>
      <c r="CX100" s="54"/>
      <c r="CY100" s="54"/>
      <c r="CZ100" s="54"/>
      <c r="DA100" s="54"/>
      <c r="DB100" s="54"/>
      <c r="DC100" s="54"/>
      <c r="DD100" s="54"/>
      <c r="DE100" s="54"/>
      <c r="DF100" s="54"/>
      <c r="DG100" s="54"/>
      <c r="DH100" s="54"/>
      <c r="DI100" s="54"/>
      <c r="DJ100" s="54"/>
      <c r="DK100" s="54"/>
      <c r="DL100" s="54"/>
      <c r="DM100" s="54"/>
      <c r="DN100" s="54"/>
      <c r="DO100" s="54"/>
      <c r="DP100" s="54"/>
      <c r="DQ100" s="54"/>
      <c r="DR100" s="54"/>
      <c r="DS100" s="54"/>
      <c r="DT100" s="54"/>
      <c r="DU100" s="54"/>
      <c r="DV100" s="54"/>
      <c r="DW100" s="54"/>
      <c r="DX100" s="54"/>
      <c r="DY100" s="54"/>
      <c r="DZ100" s="54"/>
      <c r="EA100" s="117"/>
      <c r="EB100" s="117"/>
      <c r="EC100" s="117"/>
      <c r="ED100" s="54"/>
      <c r="EE100" s="54"/>
      <c r="EF100" s="54"/>
      <c r="EG100" s="54"/>
      <c r="EH100" s="54"/>
      <c r="EI100" s="54"/>
      <c r="EJ100" s="54"/>
      <c r="EK100" s="54"/>
      <c r="EL100" s="54"/>
      <c r="EM100" s="54"/>
      <c r="EN100" s="54"/>
      <c r="EO100" s="54"/>
      <c r="EP100" s="54"/>
      <c r="EQ100" s="54"/>
      <c r="ER100" s="54"/>
      <c r="ES100" s="54"/>
      <c r="ET100" s="54"/>
      <c r="EU100" s="54"/>
      <c r="EV100" s="54"/>
      <c r="EW100" s="54"/>
      <c r="EX100" s="54"/>
      <c r="EY100" s="54"/>
      <c r="EZ100" s="54"/>
      <c r="FA100" s="54"/>
      <c r="FB100" s="54"/>
      <c r="FC100" s="54"/>
      <c r="FD100" s="54"/>
      <c r="FE100" s="54"/>
      <c r="HX100" s="47"/>
    </row>
    <row r="101" spans="2:233" ht="15" customHeight="1" x14ac:dyDescent="0.25">
      <c r="B101" s="62" t="s">
        <v>284</v>
      </c>
      <c r="C101" s="17" t="s">
        <v>400</v>
      </c>
      <c r="D101" s="17" t="str">
        <f>C101&amp;$D$6</f>
        <v>MCG_RAPFAOIC_1M_USD</v>
      </c>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c r="CJ101" s="54"/>
      <c r="CK101" s="54"/>
      <c r="CL101" s="54"/>
      <c r="CM101" s="54"/>
      <c r="CN101" s="54"/>
      <c r="CO101" s="54"/>
      <c r="CP101" s="54"/>
      <c r="CQ101" s="54"/>
      <c r="CR101" s="54"/>
      <c r="CS101" s="54"/>
      <c r="CT101" s="54"/>
      <c r="CU101" s="54"/>
      <c r="CV101" s="54"/>
      <c r="CW101" s="54"/>
      <c r="CX101" s="54"/>
      <c r="CY101" s="54"/>
      <c r="CZ101" s="54"/>
      <c r="DA101" s="54"/>
      <c r="DB101" s="54"/>
      <c r="DC101" s="54"/>
      <c r="DD101" s="54"/>
      <c r="DE101" s="54"/>
      <c r="DF101" s="54"/>
      <c r="DG101" s="54"/>
      <c r="DH101" s="54"/>
      <c r="DI101" s="54"/>
      <c r="DJ101" s="54"/>
      <c r="DK101" s="54"/>
      <c r="DL101" s="54"/>
      <c r="DM101" s="54"/>
      <c r="DN101" s="54"/>
      <c r="DO101" s="54"/>
      <c r="DP101" s="54"/>
      <c r="DQ101" s="54"/>
      <c r="DR101" s="54"/>
      <c r="DS101" s="54"/>
      <c r="DT101" s="54"/>
      <c r="DU101" s="54"/>
      <c r="DV101" s="54"/>
      <c r="DW101" s="54"/>
      <c r="DX101" s="54"/>
      <c r="DY101" s="54"/>
      <c r="DZ101" s="54"/>
      <c r="EA101" s="117"/>
      <c r="EB101" s="117"/>
      <c r="EC101" s="117"/>
      <c r="ED101" s="54"/>
      <c r="EE101" s="54"/>
      <c r="EF101" s="54"/>
      <c r="EG101" s="54"/>
      <c r="EH101" s="54"/>
      <c r="EI101" s="54"/>
      <c r="EJ101" s="54"/>
      <c r="EK101" s="54"/>
      <c r="EL101" s="54"/>
      <c r="EM101" s="54"/>
      <c r="EN101" s="54"/>
      <c r="EO101" s="54"/>
      <c r="EP101" s="54"/>
      <c r="EQ101" s="54"/>
      <c r="ER101" s="54"/>
      <c r="ES101" s="54"/>
      <c r="ET101" s="54"/>
      <c r="EU101" s="54"/>
      <c r="EV101" s="54"/>
      <c r="EW101" s="54"/>
      <c r="EX101" s="54"/>
      <c r="EY101" s="54"/>
      <c r="EZ101" s="54"/>
      <c r="FA101" s="54"/>
      <c r="FB101" s="54"/>
      <c r="FC101" s="54"/>
      <c r="FD101" s="54"/>
      <c r="FE101" s="54"/>
      <c r="HX101" s="47"/>
    </row>
    <row r="102" spans="2:233" ht="15" customHeight="1" x14ac:dyDescent="0.25">
      <c r="B102" s="63" t="s">
        <v>285</v>
      </c>
      <c r="C102" s="17" t="s">
        <v>401</v>
      </c>
      <c r="D102" s="17" t="str">
        <f>C102&amp;$D$6</f>
        <v>MCG_RAPFAOIC_1M_3M_USD</v>
      </c>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c r="CJ102" s="54"/>
      <c r="CK102" s="54"/>
      <c r="CL102" s="54"/>
      <c r="CM102" s="54"/>
      <c r="CN102" s="54"/>
      <c r="CO102" s="54"/>
      <c r="CP102" s="54"/>
      <c r="CQ102" s="54"/>
      <c r="CR102" s="54"/>
      <c r="CS102" s="54"/>
      <c r="CT102" s="54"/>
      <c r="CU102" s="54"/>
      <c r="CV102" s="54"/>
      <c r="CW102" s="54"/>
      <c r="CX102" s="54"/>
      <c r="CY102" s="54"/>
      <c r="CZ102" s="54"/>
      <c r="DA102" s="54"/>
      <c r="DB102" s="54"/>
      <c r="DC102" s="54"/>
      <c r="DD102" s="54"/>
      <c r="DE102" s="54"/>
      <c r="DF102" s="54"/>
      <c r="DG102" s="54"/>
      <c r="DH102" s="54"/>
      <c r="DI102" s="54"/>
      <c r="DJ102" s="54"/>
      <c r="DK102" s="54"/>
      <c r="DL102" s="54"/>
      <c r="DM102" s="54"/>
      <c r="DN102" s="54"/>
      <c r="DO102" s="54"/>
      <c r="DP102" s="54"/>
      <c r="DQ102" s="54"/>
      <c r="DR102" s="54"/>
      <c r="DS102" s="54"/>
      <c r="DT102" s="54"/>
      <c r="DU102" s="54"/>
      <c r="DV102" s="54"/>
      <c r="DW102" s="54"/>
      <c r="DX102" s="54"/>
      <c r="DY102" s="54"/>
      <c r="DZ102" s="54"/>
      <c r="EA102" s="117"/>
      <c r="EB102" s="117"/>
      <c r="EC102" s="117"/>
      <c r="ED102" s="54"/>
      <c r="EE102" s="54"/>
      <c r="EF102" s="54"/>
      <c r="EG102" s="54"/>
      <c r="EH102" s="54"/>
      <c r="EI102" s="54"/>
      <c r="EJ102" s="54"/>
      <c r="EK102" s="54"/>
      <c r="EL102" s="54"/>
      <c r="EM102" s="54"/>
      <c r="EN102" s="54"/>
      <c r="EO102" s="54"/>
      <c r="EP102" s="54"/>
      <c r="EQ102" s="54"/>
      <c r="ER102" s="54"/>
      <c r="ES102" s="54"/>
      <c r="ET102" s="54"/>
      <c r="EU102" s="54"/>
      <c r="EV102" s="54"/>
      <c r="EW102" s="54"/>
      <c r="EX102" s="54"/>
      <c r="EY102" s="54"/>
      <c r="EZ102" s="54"/>
      <c r="FA102" s="54"/>
      <c r="FB102" s="54"/>
      <c r="FC102" s="54"/>
      <c r="FD102" s="54"/>
      <c r="FE102" s="54"/>
      <c r="HX102" s="47"/>
    </row>
    <row r="103" spans="2:233" ht="15" customHeight="1" x14ac:dyDescent="0.25">
      <c r="B103" s="62" t="s">
        <v>286</v>
      </c>
      <c r="C103" s="17" t="s">
        <v>402</v>
      </c>
      <c r="D103" s="17" t="str">
        <f>C103&amp;$D$6</f>
        <v>MCG_RAPFAOIC_3M_1Y_USD</v>
      </c>
      <c r="E103" s="54"/>
      <c r="F103" s="54"/>
      <c r="G103" s="54"/>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c r="CJ103" s="54"/>
      <c r="CK103" s="54"/>
      <c r="CL103" s="54"/>
      <c r="CM103" s="54"/>
      <c r="CN103" s="54"/>
      <c r="CO103" s="54"/>
      <c r="CP103" s="54"/>
      <c r="CQ103" s="54"/>
      <c r="CR103" s="54"/>
      <c r="CS103" s="54"/>
      <c r="CT103" s="54"/>
      <c r="CU103" s="54"/>
      <c r="CV103" s="54"/>
      <c r="CW103" s="54"/>
      <c r="CX103" s="54"/>
      <c r="CY103" s="54"/>
      <c r="CZ103" s="54"/>
      <c r="DA103" s="54"/>
      <c r="DB103" s="54"/>
      <c r="DC103" s="54"/>
      <c r="DD103" s="54"/>
      <c r="DE103" s="54"/>
      <c r="DF103" s="54"/>
      <c r="DG103" s="54"/>
      <c r="DH103" s="54"/>
      <c r="DI103" s="54"/>
      <c r="DJ103" s="54"/>
      <c r="DK103" s="54"/>
      <c r="DL103" s="54"/>
      <c r="DM103" s="54"/>
      <c r="DN103" s="54"/>
      <c r="DO103" s="54"/>
      <c r="DP103" s="54"/>
      <c r="DQ103" s="54"/>
      <c r="DR103" s="54"/>
      <c r="DS103" s="54"/>
      <c r="DT103" s="54"/>
      <c r="DU103" s="54"/>
      <c r="DV103" s="54"/>
      <c r="DW103" s="54"/>
      <c r="DX103" s="54"/>
      <c r="DY103" s="54"/>
      <c r="DZ103" s="54"/>
      <c r="EA103" s="117"/>
      <c r="EB103" s="117"/>
      <c r="EC103" s="117"/>
      <c r="ED103" s="54"/>
      <c r="EE103" s="54"/>
      <c r="EF103" s="54"/>
      <c r="EG103" s="54"/>
      <c r="EH103" s="54"/>
      <c r="EI103" s="54"/>
      <c r="EJ103" s="54"/>
      <c r="EK103" s="54"/>
      <c r="EL103" s="54"/>
      <c r="EM103" s="54"/>
      <c r="EN103" s="54"/>
      <c r="EO103" s="54"/>
      <c r="EP103" s="54"/>
      <c r="EQ103" s="54"/>
      <c r="ER103" s="54"/>
      <c r="ES103" s="54"/>
      <c r="ET103" s="54"/>
      <c r="EU103" s="54"/>
      <c r="EV103" s="54"/>
      <c r="EW103" s="54"/>
      <c r="EX103" s="54"/>
      <c r="EY103" s="54"/>
      <c r="EZ103" s="54"/>
      <c r="FA103" s="54"/>
      <c r="FB103" s="54"/>
      <c r="FC103" s="54"/>
      <c r="FD103" s="54"/>
      <c r="FE103" s="54"/>
      <c r="HX103" s="47"/>
    </row>
    <row r="104" spans="2:233" ht="15" customHeight="1" x14ac:dyDescent="0.25">
      <c r="B104" s="58" t="s">
        <v>282</v>
      </c>
      <c r="C104" s="12"/>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118"/>
      <c r="EB104" s="118"/>
      <c r="EC104" s="118"/>
      <c r="ED104" s="5"/>
      <c r="EE104" s="5"/>
      <c r="EF104" s="5"/>
      <c r="EG104" s="5"/>
      <c r="EH104" s="5"/>
      <c r="EI104" s="5"/>
      <c r="EJ104" s="5"/>
      <c r="EK104" s="5"/>
      <c r="EL104" s="5"/>
      <c r="EM104" s="5"/>
      <c r="EN104" s="5"/>
      <c r="EO104" s="5"/>
      <c r="EP104" s="5"/>
      <c r="EQ104" s="5"/>
      <c r="ER104" s="5"/>
      <c r="ES104" s="5"/>
      <c r="ET104" s="5"/>
      <c r="EU104" s="5"/>
      <c r="EV104" s="5"/>
      <c r="EW104" s="5"/>
      <c r="EX104" s="5"/>
      <c r="EY104" s="5"/>
      <c r="EZ104" s="5"/>
      <c r="FA104" s="5"/>
      <c r="FB104" s="5"/>
      <c r="FC104" s="5"/>
      <c r="FD104" s="5"/>
      <c r="FE104" s="5"/>
      <c r="HX104" s="47"/>
    </row>
    <row r="105" spans="2:233" ht="15" customHeight="1" x14ac:dyDescent="0.25">
      <c r="B105" s="61" t="s">
        <v>287</v>
      </c>
      <c r="C105" s="17" t="s">
        <v>403</v>
      </c>
      <c r="D105" s="17" t="str">
        <f>C105&amp;$D$6</f>
        <v>MCG_RAPFAOOP_USD</v>
      </c>
      <c r="E105" s="54"/>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c r="CJ105" s="54"/>
      <c r="CK105" s="54"/>
      <c r="CL105" s="54"/>
      <c r="CM105" s="54"/>
      <c r="CN105" s="54"/>
      <c r="CO105" s="54"/>
      <c r="CP105" s="54"/>
      <c r="CQ105" s="54"/>
      <c r="CR105" s="54"/>
      <c r="CS105" s="54"/>
      <c r="CT105" s="54"/>
      <c r="CU105" s="54"/>
      <c r="CV105" s="54"/>
      <c r="CW105" s="54"/>
      <c r="CX105" s="54"/>
      <c r="CY105" s="54"/>
      <c r="CZ105" s="54"/>
      <c r="DA105" s="54"/>
      <c r="DB105" s="54"/>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117"/>
      <c r="EB105" s="117"/>
      <c r="EC105" s="117"/>
      <c r="ED105" s="54"/>
      <c r="EE105" s="54"/>
      <c r="EF105" s="54"/>
      <c r="EG105" s="54"/>
      <c r="EH105" s="54"/>
      <c r="EI105" s="54"/>
      <c r="EJ105" s="54"/>
      <c r="EK105" s="54"/>
      <c r="EL105" s="54"/>
      <c r="EM105" s="54"/>
      <c r="EN105" s="54"/>
      <c r="EO105" s="54"/>
      <c r="EP105" s="54"/>
      <c r="EQ105" s="54"/>
      <c r="ER105" s="54"/>
      <c r="ES105" s="54"/>
      <c r="ET105" s="54"/>
      <c r="EU105" s="54"/>
      <c r="EV105" s="54"/>
      <c r="EW105" s="54"/>
      <c r="EX105" s="54"/>
      <c r="EY105" s="54"/>
      <c r="EZ105" s="54"/>
      <c r="FA105" s="54"/>
      <c r="FB105" s="54"/>
      <c r="FC105" s="54"/>
      <c r="FD105" s="54"/>
      <c r="FE105" s="54"/>
      <c r="HX105" s="47"/>
    </row>
    <row r="106" spans="2:233" ht="15" customHeight="1" x14ac:dyDescent="0.25">
      <c r="B106" s="62" t="s">
        <v>284</v>
      </c>
      <c r="C106" s="17" t="s">
        <v>404</v>
      </c>
      <c r="D106" s="17" t="str">
        <f t="shared" ref="D106:D113" si="16">C106&amp;$D$6</f>
        <v>MCG_RAPFAOOP_1M_USD</v>
      </c>
      <c r="E106" s="54"/>
      <c r="F106" s="54"/>
      <c r="G106" s="54"/>
      <c r="H106" s="54"/>
      <c r="I106" s="54"/>
      <c r="J106" s="54"/>
      <c r="K106" s="54"/>
      <c r="L106" s="54"/>
      <c r="M106" s="54"/>
      <c r="N106" s="54"/>
      <c r="O106" s="54"/>
      <c r="P106" s="54"/>
      <c r="Q106" s="54"/>
      <c r="R106" s="54"/>
      <c r="S106" s="54"/>
      <c r="T106" s="54"/>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c r="CJ106" s="54"/>
      <c r="CK106" s="54"/>
      <c r="CL106" s="54"/>
      <c r="CM106" s="54"/>
      <c r="CN106" s="54"/>
      <c r="CO106" s="54"/>
      <c r="CP106" s="54"/>
      <c r="CQ106" s="54"/>
      <c r="CR106" s="54"/>
      <c r="CS106" s="54"/>
      <c r="CT106" s="54"/>
      <c r="CU106" s="54"/>
      <c r="CV106" s="54"/>
      <c r="CW106" s="54"/>
      <c r="CX106" s="54"/>
      <c r="CY106" s="54"/>
      <c r="CZ106" s="54"/>
      <c r="DA106" s="54"/>
      <c r="DB106" s="54"/>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117"/>
      <c r="EB106" s="117"/>
      <c r="EC106" s="117"/>
      <c r="ED106" s="54"/>
      <c r="EE106" s="54"/>
      <c r="EF106" s="54"/>
      <c r="EG106" s="54"/>
      <c r="EH106" s="54"/>
      <c r="EI106" s="54"/>
      <c r="EJ106" s="54"/>
      <c r="EK106" s="54"/>
      <c r="EL106" s="54"/>
      <c r="EM106" s="54"/>
      <c r="EN106" s="54"/>
      <c r="EO106" s="54"/>
      <c r="EP106" s="54"/>
      <c r="EQ106" s="54"/>
      <c r="ER106" s="54"/>
      <c r="ES106" s="54"/>
      <c r="ET106" s="54"/>
      <c r="EU106" s="54"/>
      <c r="EV106" s="54"/>
      <c r="EW106" s="54"/>
      <c r="EX106" s="54"/>
      <c r="EY106" s="54"/>
      <c r="EZ106" s="54"/>
      <c r="FA106" s="54"/>
      <c r="FB106" s="54"/>
      <c r="FC106" s="54"/>
      <c r="FD106" s="54"/>
      <c r="FE106" s="54"/>
      <c r="HX106" s="47"/>
    </row>
    <row r="107" spans="2:233" ht="15" customHeight="1" x14ac:dyDescent="0.25">
      <c r="B107" s="63" t="s">
        <v>285</v>
      </c>
      <c r="C107" s="17" t="s">
        <v>405</v>
      </c>
      <c r="D107" s="17" t="str">
        <f t="shared" si="16"/>
        <v>MCG_RAPFAOOP_1M_3M_USD</v>
      </c>
      <c r="E107" s="54"/>
      <c r="F107" s="54"/>
      <c r="G107" s="54"/>
      <c r="H107" s="54"/>
      <c r="I107" s="54"/>
      <c r="J107" s="54"/>
      <c r="K107" s="54"/>
      <c r="L107" s="54"/>
      <c r="M107" s="54"/>
      <c r="N107" s="54"/>
      <c r="O107" s="54"/>
      <c r="P107" s="54"/>
      <c r="Q107" s="54"/>
      <c r="R107" s="54"/>
      <c r="S107" s="54"/>
      <c r="T107" s="54"/>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c r="CJ107" s="54"/>
      <c r="CK107" s="54"/>
      <c r="CL107" s="54"/>
      <c r="CM107" s="54"/>
      <c r="CN107" s="54"/>
      <c r="CO107" s="54"/>
      <c r="CP107" s="54"/>
      <c r="CQ107" s="54"/>
      <c r="CR107" s="54"/>
      <c r="CS107" s="54"/>
      <c r="CT107" s="54"/>
      <c r="CU107" s="54"/>
      <c r="CV107" s="54"/>
      <c r="CW107" s="54"/>
      <c r="CX107" s="54"/>
      <c r="CY107" s="54"/>
      <c r="CZ107" s="54"/>
      <c r="DA107" s="54"/>
      <c r="DB107" s="54"/>
      <c r="DC107" s="54"/>
      <c r="DD107" s="54"/>
      <c r="DE107" s="54"/>
      <c r="DF107" s="54"/>
      <c r="DG107" s="54"/>
      <c r="DH107" s="54"/>
      <c r="DI107" s="54"/>
      <c r="DJ107" s="54"/>
      <c r="DK107" s="54"/>
      <c r="DL107" s="54"/>
      <c r="DM107" s="54"/>
      <c r="DN107" s="54"/>
      <c r="DO107" s="54"/>
      <c r="DP107" s="54"/>
      <c r="DQ107" s="54"/>
      <c r="DR107" s="54"/>
      <c r="DS107" s="54"/>
      <c r="DT107" s="54"/>
      <c r="DU107" s="54"/>
      <c r="DV107" s="54"/>
      <c r="DW107" s="54"/>
      <c r="DX107" s="54"/>
      <c r="DY107" s="54"/>
      <c r="DZ107" s="54"/>
      <c r="EA107" s="117"/>
      <c r="EB107" s="117"/>
      <c r="EC107" s="117"/>
      <c r="ED107" s="54"/>
      <c r="EE107" s="54"/>
      <c r="EF107" s="54"/>
      <c r="EG107" s="54"/>
      <c r="EH107" s="54"/>
      <c r="EI107" s="54"/>
      <c r="EJ107" s="54"/>
      <c r="EK107" s="54"/>
      <c r="EL107" s="54"/>
      <c r="EM107" s="54"/>
      <c r="EN107" s="54"/>
      <c r="EO107" s="54"/>
      <c r="EP107" s="54"/>
      <c r="EQ107" s="54"/>
      <c r="ER107" s="54"/>
      <c r="ES107" s="54"/>
      <c r="ET107" s="54"/>
      <c r="EU107" s="54"/>
      <c r="EV107" s="54"/>
      <c r="EW107" s="54"/>
      <c r="EX107" s="54"/>
      <c r="EY107" s="54"/>
      <c r="EZ107" s="54"/>
      <c r="FA107" s="54"/>
      <c r="FB107" s="54"/>
      <c r="FC107" s="54"/>
      <c r="FD107" s="54"/>
      <c r="FE107" s="54"/>
      <c r="HX107" s="47" t="s">
        <v>33</v>
      </c>
    </row>
    <row r="108" spans="2:233" ht="15" customHeight="1" x14ac:dyDescent="0.25">
      <c r="B108" s="62" t="s">
        <v>286</v>
      </c>
      <c r="C108" s="17" t="s">
        <v>406</v>
      </c>
      <c r="D108" s="17" t="str">
        <f t="shared" si="16"/>
        <v>MCG_RAPFAOOP_3M_1Y_USD</v>
      </c>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c r="CJ108" s="54"/>
      <c r="CK108" s="54"/>
      <c r="CL108" s="54"/>
      <c r="CM108" s="54"/>
      <c r="CN108" s="54"/>
      <c r="CO108" s="54"/>
      <c r="CP108" s="54"/>
      <c r="CQ108" s="54"/>
      <c r="CR108" s="54"/>
      <c r="CS108" s="54"/>
      <c r="CT108" s="54"/>
      <c r="CU108" s="54"/>
      <c r="CV108" s="54"/>
      <c r="CW108" s="54"/>
      <c r="CX108" s="54"/>
      <c r="CY108" s="54"/>
      <c r="CZ108" s="54"/>
      <c r="DA108" s="54"/>
      <c r="DB108" s="54"/>
      <c r="DC108" s="54"/>
      <c r="DD108" s="54"/>
      <c r="DE108" s="54"/>
      <c r="DF108" s="54"/>
      <c r="DG108" s="54"/>
      <c r="DH108" s="54"/>
      <c r="DI108" s="54"/>
      <c r="DJ108" s="54"/>
      <c r="DK108" s="54"/>
      <c r="DL108" s="54"/>
      <c r="DM108" s="54"/>
      <c r="DN108" s="54"/>
      <c r="DO108" s="54"/>
      <c r="DP108" s="54"/>
      <c r="DQ108" s="54"/>
      <c r="DR108" s="54"/>
      <c r="DS108" s="54"/>
      <c r="DT108" s="54"/>
      <c r="DU108" s="54"/>
      <c r="DV108" s="54"/>
      <c r="DW108" s="54"/>
      <c r="DX108" s="54"/>
      <c r="DY108" s="54"/>
      <c r="DZ108" s="54"/>
      <c r="EA108" s="117"/>
      <c r="EB108" s="117"/>
      <c r="EC108" s="117"/>
      <c r="ED108" s="54"/>
      <c r="EE108" s="54"/>
      <c r="EF108" s="54"/>
      <c r="EG108" s="54"/>
      <c r="EH108" s="54"/>
      <c r="EI108" s="54"/>
      <c r="EJ108" s="54"/>
      <c r="EK108" s="54"/>
      <c r="EL108" s="54"/>
      <c r="EM108" s="54"/>
      <c r="EN108" s="54"/>
      <c r="EO108" s="54"/>
      <c r="EP108" s="54"/>
      <c r="EQ108" s="54"/>
      <c r="ER108" s="54"/>
      <c r="ES108" s="54"/>
      <c r="ET108" s="54"/>
      <c r="EU108" s="54"/>
      <c r="EV108" s="54"/>
      <c r="EW108" s="54"/>
      <c r="EX108" s="54"/>
      <c r="EY108" s="54"/>
      <c r="EZ108" s="54"/>
      <c r="FA108" s="54"/>
      <c r="FB108" s="54"/>
      <c r="FC108" s="54"/>
      <c r="FD108" s="54"/>
      <c r="FE108" s="54"/>
      <c r="HX108" s="47" t="s">
        <v>35</v>
      </c>
    </row>
    <row r="109" spans="2:233" ht="15" customHeight="1" x14ac:dyDescent="0.25">
      <c r="B109" s="58" t="s">
        <v>283</v>
      </c>
      <c r="C109" s="12"/>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118"/>
      <c r="EB109" s="118"/>
      <c r="EC109" s="118"/>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HY109" s="47" t="s">
        <v>36</v>
      </c>
    </row>
    <row r="110" spans="2:233" ht="15" customHeight="1" x14ac:dyDescent="0.25">
      <c r="B110" s="61" t="s">
        <v>287</v>
      </c>
      <c r="C110" s="17" t="s">
        <v>407</v>
      </c>
      <c r="D110" s="17" t="str">
        <f t="shared" si="16"/>
        <v>MCG_RAPFAOIR_USD</v>
      </c>
      <c r="E110" s="54"/>
      <c r="F110" s="54"/>
      <c r="G110" s="54"/>
      <c r="H110" s="54"/>
      <c r="I110" s="54"/>
      <c r="J110" s="54"/>
      <c r="K110" s="54"/>
      <c r="L110" s="54"/>
      <c r="M110" s="54"/>
      <c r="N110" s="54"/>
      <c r="O110" s="54"/>
      <c r="P110" s="54"/>
      <c r="Q110" s="54"/>
      <c r="R110" s="54"/>
      <c r="S110" s="54"/>
      <c r="T110" s="54"/>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c r="CJ110" s="54"/>
      <c r="CK110" s="54"/>
      <c r="CL110" s="54"/>
      <c r="CM110" s="54"/>
      <c r="CN110" s="54"/>
      <c r="CO110" s="54"/>
      <c r="CP110" s="54"/>
      <c r="CQ110" s="54"/>
      <c r="CR110" s="54"/>
      <c r="CS110" s="54"/>
      <c r="CT110" s="54"/>
      <c r="CU110" s="54"/>
      <c r="CV110" s="54"/>
      <c r="CW110" s="54"/>
      <c r="CX110" s="54"/>
      <c r="CY110" s="54"/>
      <c r="CZ110" s="54"/>
      <c r="DA110" s="54"/>
      <c r="DB110" s="54"/>
      <c r="DC110" s="54"/>
      <c r="DD110" s="54"/>
      <c r="DE110" s="54"/>
      <c r="DF110" s="54"/>
      <c r="DG110" s="54"/>
      <c r="DH110" s="54"/>
      <c r="DI110" s="54"/>
      <c r="DJ110" s="54"/>
      <c r="DK110" s="54"/>
      <c r="DL110" s="54"/>
      <c r="DM110" s="54"/>
      <c r="DN110" s="54"/>
      <c r="DO110" s="54"/>
      <c r="DP110" s="54"/>
      <c r="DQ110" s="54"/>
      <c r="DR110" s="54"/>
      <c r="DS110" s="54"/>
      <c r="DT110" s="54"/>
      <c r="DU110" s="54"/>
      <c r="DV110" s="54"/>
      <c r="DW110" s="54"/>
      <c r="DX110" s="54"/>
      <c r="DY110" s="54"/>
      <c r="DZ110" s="54"/>
      <c r="EA110" s="117"/>
      <c r="EB110" s="117"/>
      <c r="EC110" s="117"/>
      <c r="ED110" s="54"/>
      <c r="EE110" s="54"/>
      <c r="EF110" s="54"/>
      <c r="EG110" s="54"/>
      <c r="EH110" s="54"/>
      <c r="EI110" s="54"/>
      <c r="EJ110" s="54"/>
      <c r="EK110" s="54"/>
      <c r="EL110" s="54"/>
      <c r="EM110" s="54"/>
      <c r="EN110" s="54"/>
      <c r="EO110" s="54"/>
      <c r="EP110" s="54"/>
      <c r="EQ110" s="54"/>
      <c r="ER110" s="54"/>
      <c r="ES110" s="54"/>
      <c r="ET110" s="54"/>
      <c r="EU110" s="54"/>
      <c r="EV110" s="54"/>
      <c r="EW110" s="54"/>
      <c r="EX110" s="54"/>
      <c r="EY110" s="54"/>
      <c r="EZ110" s="54"/>
      <c r="FA110" s="54"/>
      <c r="FB110" s="54"/>
      <c r="FC110" s="54"/>
      <c r="FD110" s="54"/>
      <c r="FE110" s="54"/>
      <c r="HW110"/>
    </row>
    <row r="111" spans="2:233" ht="15" customHeight="1" x14ac:dyDescent="0.25">
      <c r="B111" s="62" t="s">
        <v>284</v>
      </c>
      <c r="C111" s="17" t="s">
        <v>408</v>
      </c>
      <c r="D111" s="17" t="str">
        <f t="shared" si="16"/>
        <v>MCG_RAPFAOIR_1M_USD</v>
      </c>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117"/>
      <c r="EB111" s="117"/>
      <c r="EC111" s="117"/>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54"/>
      <c r="FC111" s="54"/>
      <c r="FD111" s="54"/>
      <c r="FE111" s="54"/>
      <c r="HW111"/>
    </row>
    <row r="112" spans="2:233" ht="15" customHeight="1" x14ac:dyDescent="0.25">
      <c r="B112" s="63" t="s">
        <v>285</v>
      </c>
      <c r="C112" s="17" t="s">
        <v>409</v>
      </c>
      <c r="D112" s="17" t="str">
        <f t="shared" si="16"/>
        <v>MCG_RAPFAOIR_1M_3M_USD</v>
      </c>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c r="CJ112" s="54"/>
      <c r="CK112" s="54"/>
      <c r="CL112" s="54"/>
      <c r="CM112" s="54"/>
      <c r="CN112" s="54"/>
      <c r="CO112" s="54"/>
      <c r="CP112" s="54"/>
      <c r="CQ112" s="54"/>
      <c r="CR112" s="54"/>
      <c r="CS112" s="54"/>
      <c r="CT112" s="54"/>
      <c r="CU112" s="54"/>
      <c r="CV112" s="54"/>
      <c r="CW112" s="54"/>
      <c r="CX112" s="54"/>
      <c r="CY112" s="54"/>
      <c r="CZ112" s="54"/>
      <c r="DA112" s="54"/>
      <c r="DB112" s="54"/>
      <c r="DC112" s="54"/>
      <c r="DD112" s="54"/>
      <c r="DE112" s="54"/>
      <c r="DF112" s="54"/>
      <c r="DG112" s="54"/>
      <c r="DH112" s="54"/>
      <c r="DI112" s="54"/>
      <c r="DJ112" s="54"/>
      <c r="DK112" s="54"/>
      <c r="DL112" s="54"/>
      <c r="DM112" s="54"/>
      <c r="DN112" s="54"/>
      <c r="DO112" s="54"/>
      <c r="DP112" s="54"/>
      <c r="DQ112" s="54"/>
      <c r="DR112" s="54"/>
      <c r="DS112" s="54"/>
      <c r="DT112" s="54"/>
      <c r="DU112" s="54"/>
      <c r="DV112" s="54"/>
      <c r="DW112" s="54"/>
      <c r="DX112" s="54"/>
      <c r="DY112" s="54"/>
      <c r="DZ112" s="54"/>
      <c r="EA112" s="117"/>
      <c r="EB112" s="117"/>
      <c r="EC112" s="117"/>
      <c r="ED112" s="54"/>
      <c r="EE112" s="54"/>
      <c r="EF112" s="54"/>
      <c r="EG112" s="54"/>
      <c r="EH112" s="54"/>
      <c r="EI112" s="54"/>
      <c r="EJ112" s="54"/>
      <c r="EK112" s="54"/>
      <c r="EL112" s="54"/>
      <c r="EM112" s="54"/>
      <c r="EN112" s="54"/>
      <c r="EO112" s="54"/>
      <c r="EP112" s="54"/>
      <c r="EQ112" s="54"/>
      <c r="ER112" s="54"/>
      <c r="ES112" s="54"/>
      <c r="ET112" s="54"/>
      <c r="EU112" s="54"/>
      <c r="EV112" s="54"/>
      <c r="EW112" s="54"/>
      <c r="EX112" s="54"/>
      <c r="EY112" s="54"/>
      <c r="EZ112" s="54"/>
      <c r="FA112" s="54"/>
      <c r="FB112" s="54"/>
      <c r="FC112" s="54"/>
      <c r="FD112" s="54"/>
      <c r="FE112" s="54"/>
      <c r="HW112"/>
    </row>
    <row r="113" spans="2:231" ht="15" customHeight="1" x14ac:dyDescent="0.25">
      <c r="B113" s="62" t="s">
        <v>286</v>
      </c>
      <c r="C113" s="17" t="s">
        <v>410</v>
      </c>
      <c r="D113" s="17" t="str">
        <f t="shared" si="16"/>
        <v>MCG_RAPFAOIR_3M_1Y_USD</v>
      </c>
      <c r="E113" s="54"/>
      <c r="F113" s="54"/>
      <c r="G113" s="54"/>
      <c r="H113" s="54"/>
      <c r="I113" s="54"/>
      <c r="J113" s="54"/>
      <c r="K113" s="54"/>
      <c r="L113" s="54"/>
      <c r="M113" s="54"/>
      <c r="N113" s="54"/>
      <c r="O113" s="54"/>
      <c r="P113" s="54"/>
      <c r="Q113" s="54"/>
      <c r="R113" s="54"/>
      <c r="S113" s="54"/>
      <c r="T113" s="54"/>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c r="CJ113" s="54"/>
      <c r="CK113" s="54"/>
      <c r="CL113" s="54"/>
      <c r="CM113" s="54"/>
      <c r="CN113" s="54"/>
      <c r="CO113" s="54"/>
      <c r="CP113" s="54"/>
      <c r="CQ113" s="54"/>
      <c r="CR113" s="54"/>
      <c r="CS113" s="54"/>
      <c r="CT113" s="54"/>
      <c r="CU113" s="54"/>
      <c r="CV113" s="54"/>
      <c r="CW113" s="54"/>
      <c r="CX113" s="54"/>
      <c r="CY113" s="54"/>
      <c r="CZ113" s="54"/>
      <c r="DA113" s="54"/>
      <c r="DB113" s="54"/>
      <c r="DC113" s="54"/>
      <c r="DD113" s="54"/>
      <c r="DE113" s="54"/>
      <c r="DF113" s="54"/>
      <c r="DG113" s="54"/>
      <c r="DH113" s="54"/>
      <c r="DI113" s="54"/>
      <c r="DJ113" s="54"/>
      <c r="DK113" s="54"/>
      <c r="DL113" s="54"/>
      <c r="DM113" s="54"/>
      <c r="DN113" s="54"/>
      <c r="DO113" s="54"/>
      <c r="DP113" s="54"/>
      <c r="DQ113" s="54"/>
      <c r="DR113" s="54"/>
      <c r="DS113" s="54"/>
      <c r="DT113" s="54"/>
      <c r="DU113" s="54"/>
      <c r="DV113" s="54"/>
      <c r="DW113" s="54"/>
      <c r="DX113" s="54"/>
      <c r="DY113" s="54"/>
      <c r="DZ113" s="54"/>
      <c r="EA113" s="117"/>
      <c r="EB113" s="117"/>
      <c r="EC113" s="117"/>
      <c r="ED113" s="54"/>
      <c r="EE113" s="54"/>
      <c r="EF113" s="54"/>
      <c r="EG113" s="54"/>
      <c r="EH113" s="54"/>
      <c r="EI113" s="54"/>
      <c r="EJ113" s="54"/>
      <c r="EK113" s="54"/>
      <c r="EL113" s="54"/>
      <c r="EM113" s="54"/>
      <c r="EN113" s="54"/>
      <c r="EO113" s="54"/>
      <c r="EP113" s="54"/>
      <c r="EQ113" s="54"/>
      <c r="ER113" s="54"/>
      <c r="ES113" s="54"/>
      <c r="ET113" s="54"/>
      <c r="EU113" s="54"/>
      <c r="EV113" s="54"/>
      <c r="EW113" s="54"/>
      <c r="EX113" s="54"/>
      <c r="EY113" s="54"/>
      <c r="EZ113" s="54"/>
      <c r="FA113" s="54"/>
      <c r="FB113" s="54"/>
      <c r="FC113" s="54"/>
      <c r="FD113" s="54"/>
      <c r="FE113" s="54"/>
      <c r="HW113"/>
    </row>
    <row r="114" spans="2:231" ht="15" x14ac:dyDescent="0.25">
      <c r="B114" s="10"/>
      <c r="C114" s="10"/>
      <c r="D114" s="6"/>
      <c r="E114"/>
      <c r="F114"/>
      <c r="G114"/>
      <c r="H114"/>
      <c r="I114"/>
      <c r="J114"/>
      <c r="K114"/>
      <c r="L114"/>
      <c r="N114"/>
      <c r="O114"/>
      <c r="P114"/>
      <c r="Q114"/>
      <c r="R114"/>
      <c r="S114"/>
      <c r="T114"/>
      <c r="U114"/>
      <c r="V114"/>
      <c r="W114"/>
      <c r="X114"/>
      <c r="Y114"/>
      <c r="Z114"/>
      <c r="AA114"/>
      <c r="AB114"/>
      <c r="AC114"/>
      <c r="AD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HW114"/>
    </row>
    <row r="115" spans="2:231" ht="15" x14ac:dyDescent="0.25">
      <c r="B115" s="125" t="s">
        <v>34</v>
      </c>
      <c r="C115" s="125"/>
      <c r="D115" s="125"/>
      <c r="E115" s="125"/>
      <c r="F115" s="125"/>
      <c r="G115" s="125"/>
      <c r="H115"/>
      <c r="I115"/>
      <c r="J115"/>
      <c r="K115"/>
      <c r="L115"/>
      <c r="N115"/>
      <c r="O115"/>
      <c r="P115"/>
      <c r="Q115"/>
      <c r="R115"/>
      <c r="S115"/>
      <c r="T115"/>
      <c r="U115"/>
      <c r="V115"/>
      <c r="W115"/>
      <c r="X115"/>
      <c r="Y115"/>
      <c r="Z115"/>
      <c r="AA115"/>
      <c r="AB115"/>
      <c r="AC115"/>
      <c r="AD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HW115"/>
    </row>
    <row r="116" spans="2:231" ht="15" x14ac:dyDescent="0.25">
      <c r="B116" s="10"/>
      <c r="C116" s="10"/>
      <c r="D116" s="6"/>
      <c r="E116"/>
      <c r="F116"/>
      <c r="G116"/>
      <c r="H116"/>
      <c r="I116"/>
      <c r="J116"/>
      <c r="K116"/>
      <c r="L116"/>
      <c r="N116"/>
      <c r="O116"/>
      <c r="P116"/>
      <c r="Q116"/>
      <c r="R116"/>
      <c r="S116"/>
      <c r="T116"/>
      <c r="U116"/>
      <c r="V116"/>
      <c r="W116"/>
      <c r="X116"/>
      <c r="Y116"/>
      <c r="Z116"/>
      <c r="AA116"/>
      <c r="AB116"/>
      <c r="AC116"/>
      <c r="AD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HW116"/>
    </row>
    <row r="117" spans="2:231" ht="15" customHeight="1" x14ac:dyDescent="0.25">
      <c r="B117" s="17" t="s">
        <v>37</v>
      </c>
      <c r="C117" s="80"/>
      <c r="D117" s="5"/>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c r="BN117" s="97"/>
      <c r="BO117" s="97"/>
      <c r="BP117" s="97"/>
      <c r="BQ117" s="97"/>
      <c r="BR117" s="97"/>
      <c r="BS117" s="97"/>
      <c r="BT117" s="97"/>
      <c r="BU117" s="97"/>
      <c r="BV117" s="97"/>
      <c r="BW117" s="97"/>
      <c r="BX117" s="97"/>
      <c r="BY117" s="97"/>
      <c r="BZ117" s="97"/>
      <c r="CA117" s="97"/>
      <c r="CB117" s="97"/>
      <c r="CC117" s="97"/>
      <c r="CD117" s="97"/>
      <c r="CE117" s="97"/>
      <c r="CF117" s="97"/>
      <c r="CG117" s="97"/>
      <c r="CH117" s="97"/>
      <c r="CI117" s="97"/>
      <c r="CJ117" s="97"/>
      <c r="CK117" s="97"/>
      <c r="CL117" s="97"/>
      <c r="CM117" s="97"/>
      <c r="CN117" s="97"/>
      <c r="CO117" s="97"/>
      <c r="CP117" s="97"/>
      <c r="CQ117" s="97"/>
      <c r="CR117" s="97"/>
      <c r="CS117" s="97"/>
      <c r="CT117" s="97"/>
      <c r="CU117" s="97"/>
      <c r="CV117" s="97"/>
      <c r="CW117" s="97"/>
      <c r="CX117" s="97"/>
      <c r="CY117" s="97"/>
      <c r="CZ117" s="97"/>
      <c r="DA117" s="97"/>
      <c r="DB117" s="97"/>
      <c r="DC117" s="97"/>
      <c r="DD117" s="97"/>
      <c r="DE117" s="97"/>
      <c r="DF117" s="97"/>
      <c r="DG117" s="97"/>
      <c r="DH117" s="97"/>
      <c r="DI117" s="97"/>
      <c r="DJ117" s="97"/>
      <c r="DK117" s="97"/>
      <c r="DL117" s="97"/>
      <c r="DM117" s="97"/>
      <c r="DN117" s="97"/>
      <c r="DO117" s="97"/>
      <c r="DP117" s="97"/>
      <c r="DQ117" s="97"/>
      <c r="DR117" s="97"/>
      <c r="DS117" s="97"/>
      <c r="DT117" s="97"/>
      <c r="DU117" s="97"/>
      <c r="DV117" s="97"/>
      <c r="DW117" s="97"/>
      <c r="DX117" s="97"/>
      <c r="DY117" s="97"/>
      <c r="DZ117" s="97"/>
      <c r="EA117" s="119"/>
      <c r="EB117" s="119"/>
      <c r="EC117" s="119"/>
      <c r="ED117" s="97"/>
      <c r="EE117" s="97"/>
      <c r="EF117" s="97"/>
      <c r="EG117" s="97"/>
      <c r="EH117" s="97"/>
      <c r="EI117" s="97"/>
      <c r="EJ117" s="97"/>
      <c r="EK117" s="97"/>
      <c r="EL117" s="97"/>
      <c r="EM117" s="97"/>
      <c r="EN117" s="97"/>
      <c r="EO117" s="97"/>
      <c r="EP117" s="97"/>
      <c r="EQ117" s="97"/>
      <c r="ER117" s="97"/>
      <c r="ES117" s="97"/>
      <c r="ET117" s="97"/>
      <c r="EU117" s="97"/>
      <c r="EV117" s="97"/>
      <c r="EW117" s="97"/>
      <c r="EX117" s="97"/>
      <c r="EY117" s="97"/>
      <c r="EZ117" s="97"/>
      <c r="FA117" s="97"/>
      <c r="FB117" s="97"/>
      <c r="FC117" s="97"/>
      <c r="FD117" s="97"/>
      <c r="FE117" s="97"/>
      <c r="HW117"/>
    </row>
    <row r="118" spans="2:231" ht="15" customHeight="1" x14ac:dyDescent="0.25">
      <c r="B118" s="61" t="s">
        <v>287</v>
      </c>
      <c r="C118" s="17" t="s">
        <v>411</v>
      </c>
      <c r="D118" s="17" t="str">
        <f t="shared" ref="D118:D181" si="17">C118&amp;$D$6</f>
        <v>MCG_RACFAL_USD</v>
      </c>
      <c r="E118" s="98">
        <v>-6318.7400472399804</v>
      </c>
      <c r="F118" s="98">
        <v>-6147.9678502399802</v>
      </c>
      <c r="G118" s="98">
        <v>-6044.7013665799896</v>
      </c>
      <c r="H118" s="98">
        <v>-6036.2118752399901</v>
      </c>
      <c r="I118" s="98">
        <v>-5822.9135562399997</v>
      </c>
      <c r="J118" s="98">
        <v>-6068.9720491199896</v>
      </c>
      <c r="K118" s="98">
        <v>-5877.4416730799903</v>
      </c>
      <c r="L118" s="98">
        <v>-5788.5535274000003</v>
      </c>
      <c r="M118" s="98">
        <v>-5751.7380244199903</v>
      </c>
      <c r="N118" s="98">
        <v>-5671.7224120000001</v>
      </c>
      <c r="O118" s="98">
        <v>-5542.4896392600003</v>
      </c>
      <c r="P118" s="98">
        <v>-5564.7184340000003</v>
      </c>
      <c r="Q118" s="98">
        <v>-5824</v>
      </c>
      <c r="R118" s="98">
        <v>-5604.3</v>
      </c>
      <c r="S118" s="98">
        <v>-5948.09</v>
      </c>
      <c r="T118" s="98">
        <v>-6012</v>
      </c>
      <c r="U118" s="98">
        <v>-5753.87</v>
      </c>
      <c r="V118" s="98">
        <v>-5996.42</v>
      </c>
      <c r="W118" s="98">
        <v>-5956.69</v>
      </c>
      <c r="X118" s="98">
        <v>-6127.47</v>
      </c>
      <c r="Y118" s="98">
        <v>-5975.76</v>
      </c>
      <c r="Z118" s="98">
        <v>-6050.13</v>
      </c>
      <c r="AA118" s="98">
        <v>-6043.68</v>
      </c>
      <c r="AB118" s="98">
        <v>-6360.78</v>
      </c>
      <c r="AC118" s="98">
        <v>-5848.15</v>
      </c>
      <c r="AD118" s="98">
        <v>-5722.33</v>
      </c>
      <c r="AE118" s="98">
        <v>-6024.63</v>
      </c>
      <c r="AF118" s="98">
        <v>-5906.14</v>
      </c>
      <c r="AG118" s="98">
        <v>-5845.4</v>
      </c>
      <c r="AH118" s="98">
        <f>AH119+AH120+AH121</f>
        <v>-5878.1</v>
      </c>
      <c r="AI118" s="98">
        <f>AI119+AI120+AI121</f>
        <v>-6056.45</v>
      </c>
      <c r="AJ118" s="98">
        <f t="shared" ref="AJ118:AS118" si="18">AJ119+AJ120+AJ121</f>
        <v>-5913.677771749999</v>
      </c>
      <c r="AK118" s="98">
        <f t="shared" si="18"/>
        <v>-5908.8438883099998</v>
      </c>
      <c r="AL118" s="98">
        <f t="shared" si="18"/>
        <v>-5892.1911263499996</v>
      </c>
      <c r="AM118" s="98">
        <f t="shared" si="18"/>
        <v>-5860.8529395799997</v>
      </c>
      <c r="AN118" s="98">
        <f t="shared" si="18"/>
        <v>-6160.9839485800003</v>
      </c>
      <c r="AO118" s="98">
        <f t="shared" si="18"/>
        <v>-6031.4705425000002</v>
      </c>
      <c r="AP118" s="98">
        <f t="shared" si="18"/>
        <v>-5988.2838526699998</v>
      </c>
      <c r="AQ118" s="98">
        <f t="shared" si="18"/>
        <v>-6218.48813367</v>
      </c>
      <c r="AR118" s="98">
        <f t="shared" si="18"/>
        <v>-6331.3705284899979</v>
      </c>
      <c r="AS118" s="98">
        <f t="shared" si="18"/>
        <v>-6347.3765477299994</v>
      </c>
      <c r="AT118" s="98">
        <v>-6765.3700311899984</v>
      </c>
      <c r="AU118" s="98">
        <v>-6569.9350812399989</v>
      </c>
      <c r="AV118" s="98">
        <v>-6317.8131504399989</v>
      </c>
      <c r="AW118" s="98">
        <v>-6385.4188710999988</v>
      </c>
      <c r="AX118" s="98">
        <v>-6525.5692530099986</v>
      </c>
      <c r="AY118" s="98">
        <v>-6445.1168209999987</v>
      </c>
      <c r="AZ118" s="98">
        <v>-6224.8672040599995</v>
      </c>
      <c r="BA118" s="98">
        <v>-6294.3474445100001</v>
      </c>
      <c r="BB118" s="98">
        <v>-6500.6525315399986</v>
      </c>
      <c r="BC118" s="98">
        <v>-6538.3505304299997</v>
      </c>
      <c r="BD118" s="98">
        <v>-4653.7214375399999</v>
      </c>
      <c r="BE118" s="98">
        <v>-6493.1340080699983</v>
      </c>
      <c r="BF118" s="98">
        <v>-6450.5044575699985</v>
      </c>
      <c r="BG118" s="98">
        <v>-6641.34049891</v>
      </c>
      <c r="BH118" s="98">
        <v>-6824.9281474700001</v>
      </c>
      <c r="BI118" s="98">
        <v>-3504.68004346</v>
      </c>
      <c r="BJ118" s="98">
        <v>-3517.4320645799999</v>
      </c>
      <c r="BK118" s="98">
        <v>-3418.9193302199997</v>
      </c>
      <c r="BL118" s="98">
        <v>-3923.9546608699998</v>
      </c>
      <c r="BM118" s="98">
        <v>-3586.3632744699999</v>
      </c>
      <c r="BN118" s="98">
        <v>-3854.8800356500001</v>
      </c>
      <c r="BO118" s="98">
        <v>-4021.1578112100001</v>
      </c>
      <c r="BP118" s="98">
        <v>-3651.18343147</v>
      </c>
      <c r="BQ118" s="98">
        <v>-4211.4006816599995</v>
      </c>
      <c r="BR118" s="98">
        <v>-6455.5044575700003</v>
      </c>
      <c r="BS118" s="98">
        <v>-4938.7058385600003</v>
      </c>
      <c r="BT118" s="98">
        <v>-5072.0286278100002</v>
      </c>
      <c r="BU118" s="98">
        <v>-5104.6958361799998</v>
      </c>
      <c r="BV118" s="98">
        <v>-5429.5000438300003</v>
      </c>
      <c r="BW118" s="98">
        <v>-6002.8124511699998</v>
      </c>
      <c r="BX118" s="98">
        <v>-5714.0984565700001</v>
      </c>
      <c r="BY118" s="98">
        <v>-5771.4846544100001</v>
      </c>
      <c r="BZ118" s="98">
        <v>-5630.4107510499998</v>
      </c>
      <c r="CA118" s="98">
        <v>-6172.2016072599999</v>
      </c>
      <c r="CB118" s="98">
        <v>-5772.1922867100002</v>
      </c>
      <c r="CC118" s="98">
        <v>-5785.1072954000001</v>
      </c>
      <c r="CD118" s="98">
        <v>-5733.53588683</v>
      </c>
      <c r="CE118" s="98">
        <v>-5833.1418868299997</v>
      </c>
      <c r="CF118" s="98">
        <v>-5715.4116523299999</v>
      </c>
      <c r="CG118" s="98">
        <v>-5835.3807106100003</v>
      </c>
      <c r="CH118" s="98">
        <v>-6011.8879743300004</v>
      </c>
      <c r="CI118" s="98">
        <v>-6382.6446403299997</v>
      </c>
      <c r="CJ118" s="98">
        <v>-5595.6873831900002</v>
      </c>
      <c r="CK118" s="98">
        <v>-5554.9750555399996</v>
      </c>
      <c r="CL118" s="98">
        <v>-5469.1735971400003</v>
      </c>
      <c r="CM118" s="98">
        <v>-6538.8775508899998</v>
      </c>
      <c r="CN118" s="98">
        <v>-6053.8096928900004</v>
      </c>
      <c r="CO118" s="98">
        <v>-4901.2831528899997</v>
      </c>
      <c r="CP118" s="98">
        <v>-4257.6061458900003</v>
      </c>
      <c r="CQ118" s="98">
        <v>-4285.3617608900004</v>
      </c>
      <c r="CR118" s="98">
        <v>-4303.2329673100003</v>
      </c>
      <c r="CS118" s="98">
        <v>-4440.6467516299999</v>
      </c>
      <c r="CT118" s="98">
        <v>-4238.8983659200003</v>
      </c>
      <c r="CU118" s="98">
        <v>-4368.9609273599999</v>
      </c>
      <c r="CV118" s="98">
        <v>-4181.8482393599998</v>
      </c>
      <c r="CW118" s="98">
        <v>-4205.1677094699999</v>
      </c>
      <c r="CX118" s="98">
        <v>-4025.8252072599998</v>
      </c>
      <c r="CY118" s="98">
        <v>-4113.6455353299998</v>
      </c>
      <c r="CZ118" s="98">
        <v>-3946.2721816500002</v>
      </c>
      <c r="DA118" s="98">
        <v>-3980.4701990600001</v>
      </c>
      <c r="DB118" s="98">
        <v>-4209.3517355900003</v>
      </c>
      <c r="DC118" s="98">
        <v>-4599.9391683699996</v>
      </c>
      <c r="DD118" s="98">
        <v>-4235.7103991100003</v>
      </c>
      <c r="DE118" s="98">
        <v>-4404.7113029399998</v>
      </c>
      <c r="DF118" s="98">
        <v>-4568.2190979300003</v>
      </c>
      <c r="DG118" s="98">
        <v>-4349.61045818</v>
      </c>
      <c r="DH118" s="98">
        <v>-4378.5885358999994</v>
      </c>
      <c r="DI118" s="98">
        <v>-4509.6509032299991</v>
      </c>
      <c r="DJ118" s="98">
        <v>-4554.1672882699995</v>
      </c>
      <c r="DK118" s="98">
        <v>-4494.4847129999998</v>
      </c>
      <c r="DL118" s="98">
        <v>-4443.4053360899998</v>
      </c>
      <c r="DM118" s="98">
        <v>-4384.4937721800006</v>
      </c>
      <c r="DN118" s="98">
        <v>-4529.0327309400009</v>
      </c>
      <c r="DO118" s="98">
        <v>-4479.8843091999997</v>
      </c>
      <c r="DP118" s="98">
        <v>-4454.4541607000001</v>
      </c>
      <c r="DQ118" s="98">
        <v>-4483.7647108400006</v>
      </c>
      <c r="DR118" s="98">
        <v>-4789.4546789399992</v>
      </c>
      <c r="DS118" s="98">
        <v>-4744.0663738000003</v>
      </c>
      <c r="DT118" s="98">
        <v>-4581.7202858199998</v>
      </c>
      <c r="DU118" s="98">
        <v>-4629.298840389999</v>
      </c>
      <c r="DV118" s="98">
        <v>-4975.22</v>
      </c>
      <c r="DW118" s="98">
        <v>-4790.2912706699999</v>
      </c>
      <c r="DX118" s="54">
        <v>-4449.53</v>
      </c>
      <c r="DY118" s="54">
        <v>-4608.8599999999997</v>
      </c>
      <c r="DZ118" s="54">
        <v>-4730.8100000000004</v>
      </c>
      <c r="EA118" s="117">
        <v>-4435.72</v>
      </c>
      <c r="EB118" s="117">
        <v>-4660</v>
      </c>
      <c r="EC118" s="117">
        <v>-4725.08</v>
      </c>
      <c r="ED118" s="54">
        <v>-4828.3</v>
      </c>
      <c r="EE118" s="54"/>
      <c r="EF118" s="54"/>
      <c r="EG118" s="54"/>
      <c r="EH118" s="54"/>
      <c r="EI118" s="54"/>
      <c r="EJ118" s="54"/>
      <c r="EK118" s="54"/>
      <c r="EL118" s="54"/>
      <c r="EM118" s="54"/>
      <c r="EN118" s="54"/>
      <c r="EO118" s="54"/>
      <c r="EP118" s="54"/>
      <c r="EQ118" s="54"/>
      <c r="ER118" s="54"/>
      <c r="ES118" s="54"/>
      <c r="ET118" s="54"/>
      <c r="EU118" s="54"/>
      <c r="EV118" s="54"/>
      <c r="EW118" s="54"/>
      <c r="EX118" s="54"/>
      <c r="EY118" s="54"/>
      <c r="EZ118" s="54"/>
      <c r="FA118" s="54"/>
      <c r="FB118" s="54"/>
      <c r="FC118" s="54"/>
      <c r="FD118" s="54"/>
      <c r="FE118" s="54"/>
      <c r="HW118"/>
    </row>
    <row r="119" spans="2:231" ht="15" customHeight="1" x14ac:dyDescent="0.25">
      <c r="B119" s="62" t="s">
        <v>284</v>
      </c>
      <c r="C119" s="17" t="s">
        <v>412</v>
      </c>
      <c r="D119" s="17" t="str">
        <f t="shared" si="17"/>
        <v>MCG_RACFAL_1M_USD</v>
      </c>
      <c r="E119" s="98">
        <v>-6318.7400472399804</v>
      </c>
      <c r="F119" s="98">
        <v>-6147.9678502399802</v>
      </c>
      <c r="G119" s="98">
        <v>-6044.7013665799896</v>
      </c>
      <c r="H119" s="98">
        <v>-6036.2118752399901</v>
      </c>
      <c r="I119" s="98">
        <v>-5822.9135562399997</v>
      </c>
      <c r="J119" s="98">
        <v>-6068.9720491199896</v>
      </c>
      <c r="K119" s="98">
        <v>-5877.4416730799903</v>
      </c>
      <c r="L119" s="98">
        <v>-5788.5535274000003</v>
      </c>
      <c r="M119" s="98">
        <v>-5751.7380244199903</v>
      </c>
      <c r="N119" s="98">
        <v>-5671.7224120000001</v>
      </c>
      <c r="O119" s="98">
        <v>-5542.4896392600003</v>
      </c>
      <c r="P119" s="98">
        <v>-5564.7184340000003</v>
      </c>
      <c r="Q119" s="98">
        <v>-5824</v>
      </c>
      <c r="R119" s="98">
        <v>-5604.3</v>
      </c>
      <c r="S119" s="98">
        <v>-5948.09</v>
      </c>
      <c r="T119" s="98">
        <v>-6012</v>
      </c>
      <c r="U119" s="98">
        <v>-5753.87</v>
      </c>
      <c r="V119" s="98">
        <v>-5996.42</v>
      </c>
      <c r="W119" s="98">
        <v>-5956.69</v>
      </c>
      <c r="X119" s="98">
        <v>-6127.47</v>
      </c>
      <c r="Y119" s="98">
        <v>-5975.76</v>
      </c>
      <c r="Z119" s="98">
        <v>-6050.13</v>
      </c>
      <c r="AA119" s="98">
        <v>-6043.68</v>
      </c>
      <c r="AB119" s="98">
        <v>-6360.78</v>
      </c>
      <c r="AC119" s="98">
        <v>-5848.15</v>
      </c>
      <c r="AD119" s="98">
        <v>-5722.33</v>
      </c>
      <c r="AE119" s="98">
        <v>-6024.63</v>
      </c>
      <c r="AF119" s="98">
        <v>-5906.14</v>
      </c>
      <c r="AG119" s="98">
        <v>-5845.4</v>
      </c>
      <c r="AH119" s="98">
        <f t="shared" ref="AH119:AS121" si="19">AH124+AH129</f>
        <v>-5878.1</v>
      </c>
      <c r="AI119" s="98">
        <f t="shared" si="19"/>
        <v>-6056.45</v>
      </c>
      <c r="AJ119" s="98">
        <f t="shared" si="19"/>
        <v>-5913.677771749999</v>
      </c>
      <c r="AK119" s="98">
        <f t="shared" si="19"/>
        <v>-5908.8438883099998</v>
      </c>
      <c r="AL119" s="98">
        <f t="shared" si="19"/>
        <v>-5892.1911263499996</v>
      </c>
      <c r="AM119" s="98">
        <f t="shared" si="19"/>
        <v>-5860.8529395799997</v>
      </c>
      <c r="AN119" s="98">
        <f t="shared" si="19"/>
        <v>-6160.9839485800003</v>
      </c>
      <c r="AO119" s="98">
        <f t="shared" si="19"/>
        <v>-6031.4705425000002</v>
      </c>
      <c r="AP119" s="98">
        <f t="shared" si="19"/>
        <v>-5988.2838526699998</v>
      </c>
      <c r="AQ119" s="98">
        <f t="shared" si="19"/>
        <v>-6218.48813367</v>
      </c>
      <c r="AR119" s="98">
        <f t="shared" si="19"/>
        <v>-6331.3705284899979</v>
      </c>
      <c r="AS119" s="98">
        <f t="shared" si="19"/>
        <v>-6347.3765477299994</v>
      </c>
      <c r="AT119" s="98">
        <v>-6765.3700311899984</v>
      </c>
      <c r="AU119" s="98">
        <v>-6569.9350812399989</v>
      </c>
      <c r="AV119" s="98">
        <v>-6317.8131504399989</v>
      </c>
      <c r="AW119" s="98">
        <v>-6385.4188710999988</v>
      </c>
      <c r="AX119" s="98">
        <v>-6525.5692530099986</v>
      </c>
      <c r="AY119" s="98">
        <v>-6445.1168209999987</v>
      </c>
      <c r="AZ119" s="98">
        <v>-6224.8672040599995</v>
      </c>
      <c r="BA119" s="98">
        <v>-6294.3474445100001</v>
      </c>
      <c r="BB119" s="98">
        <v>-6500.6525315399986</v>
      </c>
      <c r="BC119" s="98">
        <v>-6538.3505304299997</v>
      </c>
      <c r="BD119" s="98">
        <v>-4653.7214375399999</v>
      </c>
      <c r="BE119" s="98">
        <v>-6493.1340080699983</v>
      </c>
      <c r="BF119" s="98">
        <v>-6450.5044575699985</v>
      </c>
      <c r="BG119" s="98">
        <v>-6641.34049891</v>
      </c>
      <c r="BH119" s="98">
        <v>-6824.9281474700001</v>
      </c>
      <c r="BI119" s="98">
        <v>-3504.68004346</v>
      </c>
      <c r="BJ119" s="98">
        <v>-3517.4320645799999</v>
      </c>
      <c r="BK119" s="98">
        <v>-3418.9193302199997</v>
      </c>
      <c r="BL119" s="98">
        <v>-3923.9546608699998</v>
      </c>
      <c r="BM119" s="98">
        <v>-3586.3632744699999</v>
      </c>
      <c r="BN119" s="98">
        <v>-3854.8800356500001</v>
      </c>
      <c r="BO119" s="98">
        <v>-4021.1578112100001</v>
      </c>
      <c r="BP119" s="98">
        <v>-3651.18343147</v>
      </c>
      <c r="BQ119" s="98">
        <v>-4211.4006816599995</v>
      </c>
      <c r="BR119" s="98">
        <v>-6455.5044575700003</v>
      </c>
      <c r="BS119" s="98">
        <v>-4938.7058385600003</v>
      </c>
      <c r="BT119" s="98">
        <v>-5072.0286278100002</v>
      </c>
      <c r="BU119" s="98">
        <v>-5104.6958361799998</v>
      </c>
      <c r="BV119" s="98">
        <v>-5429.5000438300003</v>
      </c>
      <c r="BW119" s="98">
        <v>-6002.8124511699998</v>
      </c>
      <c r="BX119" s="98">
        <v>-5714.0984565700001</v>
      </c>
      <c r="BY119" s="98">
        <v>-5771.4846544100001</v>
      </c>
      <c r="BZ119" s="98">
        <v>-5630.4107510499998</v>
      </c>
      <c r="CA119" s="98">
        <v>-6172.2016072599999</v>
      </c>
      <c r="CB119" s="98">
        <v>-5772.1922867100002</v>
      </c>
      <c r="CC119" s="98">
        <v>-5785.1072954000001</v>
      </c>
      <c r="CD119" s="98">
        <v>-5733.53588683</v>
      </c>
      <c r="CE119" s="98">
        <v>-5833.1418868299997</v>
      </c>
      <c r="CF119" s="98">
        <v>-5715.4116523299999</v>
      </c>
      <c r="CG119" s="98">
        <v>-5835.3807106100003</v>
      </c>
      <c r="CH119" s="98">
        <v>-6011.8879743300004</v>
      </c>
      <c r="CI119" s="98">
        <v>-6382.6446403299997</v>
      </c>
      <c r="CJ119" s="98">
        <v>-5595.6873831900002</v>
      </c>
      <c r="CK119" s="98">
        <v>-5554.9750555399996</v>
      </c>
      <c r="CL119" s="98">
        <v>-5469.1735971400003</v>
      </c>
      <c r="CM119" s="98">
        <v>-6538.8775508899998</v>
      </c>
      <c r="CN119" s="98">
        <v>-6053.8096928900004</v>
      </c>
      <c r="CO119" s="98">
        <v>-4901.2831528899997</v>
      </c>
      <c r="CP119" s="98">
        <v>-4257.6061458900003</v>
      </c>
      <c r="CQ119" s="98">
        <v>-4285.3617608900004</v>
      </c>
      <c r="CR119" s="98">
        <v>-4303.2329673100003</v>
      </c>
      <c r="CS119" s="98">
        <v>-4440.6467516299999</v>
      </c>
      <c r="CT119" s="98">
        <v>-4238.8983659200003</v>
      </c>
      <c r="CU119" s="98">
        <v>-4368.9609273599999</v>
      </c>
      <c r="CV119" s="98">
        <v>-4181.8482393599998</v>
      </c>
      <c r="CW119" s="98">
        <v>-4205.1677094699999</v>
      </c>
      <c r="CX119" s="98">
        <v>-4025.8252072599998</v>
      </c>
      <c r="CY119" s="98">
        <v>-4113.6455353299998</v>
      </c>
      <c r="CZ119" s="98">
        <v>-3946.2721816500002</v>
      </c>
      <c r="DA119" s="98">
        <v>-3980.4701990600001</v>
      </c>
      <c r="DB119" s="98">
        <v>-4209.3517355900003</v>
      </c>
      <c r="DC119" s="98">
        <v>-4599.9391683699996</v>
      </c>
      <c r="DD119" s="98">
        <v>-4235.7103991100003</v>
      </c>
      <c r="DE119" s="98">
        <v>-4404.7113029399998</v>
      </c>
      <c r="DF119" s="98">
        <v>-4568.2190979300003</v>
      </c>
      <c r="DG119" s="98">
        <v>-4349.61045818</v>
      </c>
      <c r="DH119" s="98">
        <v>-4378.5885358999994</v>
      </c>
      <c r="DI119" s="98">
        <v>-4509.6509032299991</v>
      </c>
      <c r="DJ119" s="98">
        <v>-4554.1672882699995</v>
      </c>
      <c r="DK119" s="98">
        <v>-4494.4847129999998</v>
      </c>
      <c r="DL119" s="98">
        <v>-4443.4053360899998</v>
      </c>
      <c r="DM119" s="98">
        <v>-4384.4937721800006</v>
      </c>
      <c r="DN119" s="98">
        <v>-4529.0327309400009</v>
      </c>
      <c r="DO119" s="98">
        <v>-4479.8843091999997</v>
      </c>
      <c r="DP119" s="98">
        <v>-4454.4541607000001</v>
      </c>
      <c r="DQ119" s="98">
        <v>-4483.7647108400006</v>
      </c>
      <c r="DR119" s="98">
        <v>-4789.4546789399992</v>
      </c>
      <c r="DS119" s="98">
        <v>-4744.0663738000003</v>
      </c>
      <c r="DT119" s="98">
        <v>-4581.7202858199998</v>
      </c>
      <c r="DU119" s="98">
        <v>-4629.298840389999</v>
      </c>
      <c r="DV119" s="98">
        <v>-4975.22</v>
      </c>
      <c r="DW119" s="98">
        <v>-4790.2912706699999</v>
      </c>
      <c r="DX119" s="54">
        <v>-4449.53</v>
      </c>
      <c r="DY119" s="54">
        <v>-4608.8599999999997</v>
      </c>
      <c r="DZ119" s="54">
        <v>-4730.8100000000004</v>
      </c>
      <c r="EA119" s="117">
        <v>-4435.72</v>
      </c>
      <c r="EB119" s="117">
        <v>-4660</v>
      </c>
      <c r="EC119" s="117">
        <v>-4725.08</v>
      </c>
      <c r="ED119" s="54">
        <v>-4828.3</v>
      </c>
      <c r="EE119" s="54"/>
      <c r="EF119" s="54"/>
      <c r="EG119" s="54"/>
      <c r="EH119" s="54"/>
      <c r="EI119" s="54"/>
      <c r="EJ119" s="54"/>
      <c r="EK119" s="54"/>
      <c r="EL119" s="54"/>
      <c r="EM119" s="54"/>
      <c r="EN119" s="54"/>
      <c r="EO119" s="54"/>
      <c r="EP119" s="54"/>
      <c r="EQ119" s="54"/>
      <c r="ER119" s="54"/>
      <c r="ES119" s="54"/>
      <c r="ET119" s="54"/>
      <c r="EU119" s="54"/>
      <c r="EV119" s="54"/>
      <c r="EW119" s="54"/>
      <c r="EX119" s="54"/>
      <c r="EY119" s="54"/>
      <c r="EZ119" s="54"/>
      <c r="FA119" s="54"/>
      <c r="FB119" s="54"/>
      <c r="FC119" s="54"/>
      <c r="FD119" s="54"/>
      <c r="FE119" s="54"/>
      <c r="HW119"/>
    </row>
    <row r="120" spans="2:231" ht="15" customHeight="1" x14ac:dyDescent="0.25">
      <c r="B120" s="63" t="s">
        <v>285</v>
      </c>
      <c r="C120" s="17" t="s">
        <v>413</v>
      </c>
      <c r="D120" s="17" t="str">
        <f t="shared" si="17"/>
        <v>MCG_RACFAL_1M_3M_USD</v>
      </c>
      <c r="E120" s="54"/>
      <c r="F120" s="54"/>
      <c r="G120" s="54"/>
      <c r="H120" s="54"/>
      <c r="I120" s="54"/>
      <c r="J120" s="54"/>
      <c r="K120" s="54"/>
      <c r="L120" s="54"/>
      <c r="M120" s="54"/>
      <c r="N120" s="54"/>
      <c r="O120" s="54"/>
      <c r="P120" s="54">
        <v>0</v>
      </c>
      <c r="Q120" s="54">
        <v>0</v>
      </c>
      <c r="R120" s="54">
        <v>0</v>
      </c>
      <c r="S120" s="54"/>
      <c r="T120" s="54"/>
      <c r="U120" s="54">
        <v>0</v>
      </c>
      <c r="V120" s="54">
        <v>0</v>
      </c>
      <c r="W120" s="54">
        <v>0</v>
      </c>
      <c r="X120" s="54">
        <v>0</v>
      </c>
      <c r="Y120" s="54">
        <v>0</v>
      </c>
      <c r="Z120" s="54">
        <v>0</v>
      </c>
      <c r="AA120" s="54">
        <v>0</v>
      </c>
      <c r="AB120" s="54">
        <v>0</v>
      </c>
      <c r="AC120" s="54">
        <v>0</v>
      </c>
      <c r="AD120" s="54">
        <v>0</v>
      </c>
      <c r="AE120" s="54">
        <v>0</v>
      </c>
      <c r="AF120" s="54">
        <v>0</v>
      </c>
      <c r="AG120" s="54">
        <v>0</v>
      </c>
      <c r="AH120" s="54">
        <f t="shared" si="19"/>
        <v>0</v>
      </c>
      <c r="AI120" s="54">
        <f t="shared" si="19"/>
        <v>0</v>
      </c>
      <c r="AJ120" s="54">
        <f t="shared" si="19"/>
        <v>0</v>
      </c>
      <c r="AK120" s="54">
        <f t="shared" si="19"/>
        <v>0</v>
      </c>
      <c r="AL120" s="54">
        <f t="shared" si="19"/>
        <v>0</v>
      </c>
      <c r="AM120" s="54">
        <f t="shared" si="19"/>
        <v>0</v>
      </c>
      <c r="AN120" s="54">
        <f t="shared" si="19"/>
        <v>0</v>
      </c>
      <c r="AO120" s="54">
        <f t="shared" si="19"/>
        <v>0</v>
      </c>
      <c r="AP120" s="54">
        <f t="shared" si="19"/>
        <v>0</v>
      </c>
      <c r="AQ120" s="54">
        <f t="shared" si="19"/>
        <v>0</v>
      </c>
      <c r="AR120" s="54">
        <f t="shared" si="19"/>
        <v>0</v>
      </c>
      <c r="AS120" s="54">
        <f t="shared" si="19"/>
        <v>0</v>
      </c>
      <c r="AT120" s="54">
        <v>0</v>
      </c>
      <c r="AU120" s="54">
        <v>0</v>
      </c>
      <c r="AV120" s="54">
        <v>0</v>
      </c>
      <c r="AW120" s="54"/>
      <c r="AX120" s="54"/>
      <c r="AY120" s="54"/>
      <c r="AZ120" s="54"/>
      <c r="BA120" s="54"/>
      <c r="BB120" s="54"/>
      <c r="BC120" s="98"/>
      <c r="BD120" s="54"/>
      <c r="BE120" s="54">
        <v>0</v>
      </c>
      <c r="BF120" s="54">
        <v>0</v>
      </c>
      <c r="BG120" s="54">
        <v>0</v>
      </c>
      <c r="BH120" s="54">
        <v>0</v>
      </c>
      <c r="BI120" s="54">
        <v>0</v>
      </c>
      <c r="BJ120" s="54">
        <v>0</v>
      </c>
      <c r="BK120" s="54">
        <v>0</v>
      </c>
      <c r="BL120" s="54">
        <v>0</v>
      </c>
      <c r="BM120" s="54">
        <v>0</v>
      </c>
      <c r="BN120" s="54">
        <v>0</v>
      </c>
      <c r="BO120" s="54">
        <v>0</v>
      </c>
      <c r="BP120" s="54">
        <v>0</v>
      </c>
      <c r="BQ120" s="54">
        <v>0</v>
      </c>
      <c r="BR120" s="54">
        <v>0</v>
      </c>
      <c r="BS120" s="54"/>
      <c r="BT120" s="54"/>
      <c r="BU120" s="54"/>
      <c r="BV120" s="54"/>
      <c r="BW120" s="54"/>
      <c r="BX120" s="54"/>
      <c r="BY120" s="54"/>
      <c r="BZ120" s="54"/>
      <c r="CA120" s="54"/>
      <c r="CB120" s="54"/>
      <c r="CC120" s="54"/>
      <c r="CD120" s="54"/>
      <c r="CE120" s="54"/>
      <c r="CF120" s="54"/>
      <c r="CG120" s="54"/>
      <c r="CH120" s="54"/>
      <c r="CI120" s="54"/>
      <c r="CJ120" s="54"/>
      <c r="CK120" s="54"/>
      <c r="CL120" s="54"/>
      <c r="CM120" s="54"/>
      <c r="CN120" s="54"/>
      <c r="CO120" s="54"/>
      <c r="CP120" s="54"/>
      <c r="CQ120" s="54"/>
      <c r="CR120" s="54"/>
      <c r="CS120" s="54"/>
      <c r="CT120" s="54"/>
      <c r="CU120" s="54"/>
      <c r="CV120" s="54"/>
      <c r="CW120" s="54"/>
      <c r="CX120" s="54"/>
      <c r="CY120" s="54"/>
      <c r="CZ120" s="54"/>
      <c r="DA120" s="54"/>
      <c r="DB120" s="54"/>
      <c r="DC120" s="54"/>
      <c r="DD120" s="54"/>
      <c r="DE120" s="54"/>
      <c r="DF120" s="54"/>
      <c r="DG120" s="54"/>
      <c r="DH120" s="54"/>
      <c r="DI120" s="54"/>
      <c r="DJ120" s="54"/>
      <c r="DK120" s="54"/>
      <c r="DL120" s="54"/>
      <c r="DM120" s="54"/>
      <c r="DN120" s="54"/>
      <c r="DO120" s="54"/>
      <c r="DP120" s="54"/>
      <c r="DQ120" s="54"/>
      <c r="DR120" s="54"/>
      <c r="DS120" s="54"/>
      <c r="DT120" s="54"/>
      <c r="DU120" s="54"/>
      <c r="DV120" s="54"/>
      <c r="DW120" s="54"/>
      <c r="DX120" s="54"/>
      <c r="DY120" s="54"/>
      <c r="DZ120" s="54"/>
      <c r="EA120" s="117"/>
      <c r="EB120" s="117"/>
      <c r="EC120" s="117"/>
      <c r="ED120" s="54"/>
      <c r="EE120" s="54"/>
      <c r="EF120" s="54"/>
      <c r="EG120" s="54"/>
      <c r="EH120" s="54"/>
      <c r="EI120" s="54"/>
      <c r="EJ120" s="54"/>
      <c r="EK120" s="54"/>
      <c r="EL120" s="54"/>
      <c r="EM120" s="54"/>
      <c r="EN120" s="54"/>
      <c r="EO120" s="54"/>
      <c r="EP120" s="54"/>
      <c r="EQ120" s="54"/>
      <c r="ER120" s="54"/>
      <c r="ES120" s="54"/>
      <c r="ET120" s="54"/>
      <c r="EU120" s="54"/>
      <c r="EV120" s="54"/>
      <c r="EW120" s="54"/>
      <c r="EX120" s="54"/>
      <c r="EY120" s="54"/>
      <c r="EZ120" s="54"/>
      <c r="FA120" s="54"/>
      <c r="FB120" s="54"/>
      <c r="FC120" s="54"/>
      <c r="FD120" s="54"/>
      <c r="FE120" s="54"/>
      <c r="HW120"/>
    </row>
    <row r="121" spans="2:231" ht="15" customHeight="1" x14ac:dyDescent="0.25">
      <c r="B121" s="62" t="s">
        <v>286</v>
      </c>
      <c r="C121" s="17" t="s">
        <v>414</v>
      </c>
      <c r="D121" s="17" t="str">
        <f t="shared" si="17"/>
        <v>MCG_RACFAL_3M_1Y_USD</v>
      </c>
      <c r="E121" s="54"/>
      <c r="F121" s="54"/>
      <c r="G121" s="54"/>
      <c r="H121" s="54"/>
      <c r="I121" s="54"/>
      <c r="J121" s="54"/>
      <c r="K121" s="54"/>
      <c r="L121" s="54"/>
      <c r="M121" s="54"/>
      <c r="N121" s="54"/>
      <c r="O121" s="54"/>
      <c r="P121" s="54">
        <v>0</v>
      </c>
      <c r="Q121" s="54">
        <v>0</v>
      </c>
      <c r="R121" s="54">
        <v>0</v>
      </c>
      <c r="S121" s="54"/>
      <c r="T121" s="54"/>
      <c r="U121" s="54">
        <v>0</v>
      </c>
      <c r="V121" s="54">
        <v>0</v>
      </c>
      <c r="W121" s="54">
        <v>0</v>
      </c>
      <c r="X121" s="54">
        <v>0</v>
      </c>
      <c r="Y121" s="54">
        <v>0</v>
      </c>
      <c r="Z121" s="54">
        <v>0</v>
      </c>
      <c r="AA121" s="54">
        <v>0</v>
      </c>
      <c r="AB121" s="54">
        <v>0</v>
      </c>
      <c r="AC121" s="54">
        <v>0</v>
      </c>
      <c r="AD121" s="54">
        <v>0</v>
      </c>
      <c r="AE121" s="54">
        <v>0</v>
      </c>
      <c r="AF121" s="54">
        <v>0</v>
      </c>
      <c r="AG121" s="54">
        <v>0</v>
      </c>
      <c r="AH121" s="54">
        <f t="shared" si="19"/>
        <v>0</v>
      </c>
      <c r="AI121" s="54">
        <f t="shared" si="19"/>
        <v>0</v>
      </c>
      <c r="AJ121" s="54">
        <f t="shared" si="19"/>
        <v>0</v>
      </c>
      <c r="AK121" s="54">
        <f t="shared" si="19"/>
        <v>0</v>
      </c>
      <c r="AL121" s="54">
        <f t="shared" si="19"/>
        <v>0</v>
      </c>
      <c r="AM121" s="54">
        <f t="shared" si="19"/>
        <v>0</v>
      </c>
      <c r="AN121" s="54">
        <f t="shared" si="19"/>
        <v>0</v>
      </c>
      <c r="AO121" s="54">
        <f t="shared" si="19"/>
        <v>0</v>
      </c>
      <c r="AP121" s="54">
        <f t="shared" si="19"/>
        <v>0</v>
      </c>
      <c r="AQ121" s="54">
        <f t="shared" si="19"/>
        <v>0</v>
      </c>
      <c r="AR121" s="54">
        <f t="shared" si="19"/>
        <v>0</v>
      </c>
      <c r="AS121" s="54">
        <f t="shared" si="19"/>
        <v>0</v>
      </c>
      <c r="AT121" s="54">
        <v>0</v>
      </c>
      <c r="AU121" s="54">
        <v>0</v>
      </c>
      <c r="AV121" s="54">
        <v>0</v>
      </c>
      <c r="AW121" s="54"/>
      <c r="AX121" s="54"/>
      <c r="AY121" s="54"/>
      <c r="AZ121" s="54"/>
      <c r="BA121" s="54"/>
      <c r="BB121" s="54"/>
      <c r="BC121" s="98"/>
      <c r="BD121" s="54"/>
      <c r="BE121" s="54">
        <v>0</v>
      </c>
      <c r="BF121" s="54">
        <v>0</v>
      </c>
      <c r="BG121" s="54">
        <v>0</v>
      </c>
      <c r="BH121" s="54">
        <v>0</v>
      </c>
      <c r="BI121" s="54">
        <v>0</v>
      </c>
      <c r="BJ121" s="54">
        <v>0</v>
      </c>
      <c r="BK121" s="54">
        <v>0</v>
      </c>
      <c r="BL121" s="54">
        <v>0</v>
      </c>
      <c r="BM121" s="54">
        <v>0</v>
      </c>
      <c r="BN121" s="54">
        <v>0</v>
      </c>
      <c r="BO121" s="54">
        <v>0</v>
      </c>
      <c r="BP121" s="54">
        <v>0</v>
      </c>
      <c r="BQ121" s="54">
        <v>0</v>
      </c>
      <c r="BR121" s="54">
        <v>0</v>
      </c>
      <c r="BS121" s="54"/>
      <c r="BT121" s="54"/>
      <c r="BU121" s="54"/>
      <c r="BV121" s="54"/>
      <c r="BW121" s="54"/>
      <c r="BX121" s="54"/>
      <c r="BY121" s="54"/>
      <c r="BZ121" s="54"/>
      <c r="CA121" s="54"/>
      <c r="CB121" s="54"/>
      <c r="CC121" s="54"/>
      <c r="CD121" s="54"/>
      <c r="CE121" s="54"/>
      <c r="CF121" s="54"/>
      <c r="CG121" s="54"/>
      <c r="CH121" s="54"/>
      <c r="CI121" s="54"/>
      <c r="CJ121" s="54"/>
      <c r="CK121" s="54"/>
      <c r="CL121" s="54"/>
      <c r="CM121" s="54"/>
      <c r="CN121" s="54"/>
      <c r="CO121" s="54"/>
      <c r="CP121" s="54"/>
      <c r="CQ121" s="54"/>
      <c r="CR121" s="54"/>
      <c r="CS121" s="54"/>
      <c r="CT121" s="54"/>
      <c r="CU121" s="54"/>
      <c r="CV121" s="54"/>
      <c r="CW121" s="54"/>
      <c r="CX121" s="54"/>
      <c r="CY121" s="54"/>
      <c r="CZ121" s="54"/>
      <c r="DA121" s="54"/>
      <c r="DB121" s="54"/>
      <c r="DC121" s="54"/>
      <c r="DD121" s="54"/>
      <c r="DE121" s="54"/>
      <c r="DF121" s="54"/>
      <c r="DG121" s="54"/>
      <c r="DH121" s="54"/>
      <c r="DI121" s="54"/>
      <c r="DJ121" s="54"/>
      <c r="DK121" s="54"/>
      <c r="DL121" s="54"/>
      <c r="DM121" s="54"/>
      <c r="DN121" s="54"/>
      <c r="DO121" s="54"/>
      <c r="DP121" s="54"/>
      <c r="DQ121" s="54"/>
      <c r="DR121" s="54"/>
      <c r="DS121" s="54"/>
      <c r="DT121" s="54"/>
      <c r="DU121" s="54"/>
      <c r="DV121" s="54"/>
      <c r="DW121" s="54"/>
      <c r="DX121" s="54"/>
      <c r="DY121" s="54"/>
      <c r="DZ121" s="54"/>
      <c r="EA121" s="117"/>
      <c r="EB121" s="117"/>
      <c r="EC121" s="117"/>
      <c r="ED121" s="54"/>
      <c r="EE121" s="54"/>
      <c r="EF121" s="54"/>
      <c r="EG121" s="54"/>
      <c r="EH121" s="54"/>
      <c r="EI121" s="54"/>
      <c r="EJ121" s="54"/>
      <c r="EK121" s="54"/>
      <c r="EL121" s="54"/>
      <c r="EM121" s="54"/>
      <c r="EN121" s="54"/>
      <c r="EO121" s="54"/>
      <c r="EP121" s="54"/>
      <c r="EQ121" s="54"/>
      <c r="ER121" s="54"/>
      <c r="ES121" s="54"/>
      <c r="ET121" s="54"/>
      <c r="EU121" s="54"/>
      <c r="EV121" s="54"/>
      <c r="EW121" s="54"/>
      <c r="EX121" s="54"/>
      <c r="EY121" s="54"/>
      <c r="EZ121" s="54"/>
      <c r="FA121" s="54"/>
      <c r="FB121" s="54"/>
      <c r="FC121" s="54"/>
      <c r="FD121" s="54"/>
      <c r="FE121" s="54"/>
      <c r="HW121"/>
    </row>
    <row r="122" spans="2:231" ht="15" customHeight="1" x14ac:dyDescent="0.25">
      <c r="B122" s="17" t="s">
        <v>38</v>
      </c>
      <c r="C122" s="80"/>
      <c r="D122" s="5"/>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c r="BN122" s="97"/>
      <c r="BO122" s="97"/>
      <c r="BP122" s="97"/>
      <c r="BQ122" s="97"/>
      <c r="BR122" s="97"/>
      <c r="BS122" s="97"/>
      <c r="BT122" s="97"/>
      <c r="BU122" s="97"/>
      <c r="BV122" s="97"/>
      <c r="BW122" s="97"/>
      <c r="BX122" s="97"/>
      <c r="BY122" s="97"/>
      <c r="BZ122" s="97"/>
      <c r="CA122" s="97"/>
      <c r="CB122" s="97"/>
      <c r="CC122" s="97"/>
      <c r="CD122" s="97"/>
      <c r="CE122" s="97"/>
      <c r="CF122" s="97"/>
      <c r="CG122" s="97"/>
      <c r="CH122" s="97"/>
      <c r="CI122" s="97"/>
      <c r="CJ122" s="97"/>
      <c r="CK122" s="97"/>
      <c r="CL122" s="97"/>
      <c r="CM122" s="97"/>
      <c r="CN122" s="97"/>
      <c r="CO122" s="97"/>
      <c r="CP122" s="97"/>
      <c r="CQ122" s="97"/>
      <c r="CR122" s="97"/>
      <c r="CS122" s="97"/>
      <c r="CT122" s="97"/>
      <c r="CU122" s="97"/>
      <c r="CV122" s="97"/>
      <c r="CW122" s="97"/>
      <c r="CX122" s="97"/>
      <c r="CY122" s="97"/>
      <c r="CZ122" s="97"/>
      <c r="DA122" s="97"/>
      <c r="DB122" s="97"/>
      <c r="DC122" s="97"/>
      <c r="DD122" s="97"/>
      <c r="DE122" s="97"/>
      <c r="DF122" s="97"/>
      <c r="DG122" s="97"/>
      <c r="DH122" s="97"/>
      <c r="DI122" s="97"/>
      <c r="DJ122" s="97"/>
      <c r="DK122" s="97"/>
      <c r="DL122" s="97"/>
      <c r="DM122" s="97"/>
      <c r="DN122" s="97"/>
      <c r="DO122" s="97"/>
      <c r="DP122" s="97"/>
      <c r="DQ122" s="97"/>
      <c r="DR122" s="97"/>
      <c r="DS122" s="97"/>
      <c r="DT122" s="97"/>
      <c r="DU122" s="97"/>
      <c r="DV122" s="97"/>
      <c r="DW122" s="97"/>
      <c r="DX122" s="97"/>
      <c r="DY122" s="97"/>
      <c r="DZ122" s="97"/>
      <c r="EA122" s="119"/>
      <c r="EB122" s="119"/>
      <c r="EC122" s="119"/>
      <c r="ED122" s="97"/>
      <c r="EE122" s="97"/>
      <c r="EF122" s="97"/>
      <c r="EG122" s="97"/>
      <c r="EH122" s="97"/>
      <c r="EI122" s="97"/>
      <c r="EJ122" s="97"/>
      <c r="EK122" s="97"/>
      <c r="EL122" s="97"/>
      <c r="EM122" s="97"/>
      <c r="EN122" s="97"/>
      <c r="EO122" s="97"/>
      <c r="EP122" s="97"/>
      <c r="EQ122" s="97"/>
      <c r="ER122" s="97"/>
      <c r="ES122" s="97"/>
      <c r="ET122" s="97"/>
      <c r="EU122" s="97"/>
      <c r="EV122" s="97"/>
      <c r="EW122" s="97"/>
      <c r="EX122" s="97"/>
      <c r="EY122" s="97"/>
      <c r="EZ122" s="97"/>
      <c r="FA122" s="97"/>
      <c r="FB122" s="97"/>
      <c r="FC122" s="97"/>
      <c r="FD122" s="97"/>
      <c r="FE122" s="97"/>
      <c r="HW122"/>
    </row>
    <row r="123" spans="2:231" ht="15" customHeight="1" x14ac:dyDescent="0.25">
      <c r="B123" s="61" t="s">
        <v>287</v>
      </c>
      <c r="C123" s="17" t="s">
        <v>415</v>
      </c>
      <c r="D123" s="17" t="str">
        <f t="shared" si="17"/>
        <v>MCG_RACFALG_USD</v>
      </c>
      <c r="E123" s="54"/>
      <c r="F123" s="54"/>
      <c r="G123" s="54"/>
      <c r="H123" s="54"/>
      <c r="I123" s="54"/>
      <c r="J123" s="54"/>
      <c r="K123" s="54"/>
      <c r="L123" s="54"/>
      <c r="M123" s="54"/>
      <c r="N123" s="54"/>
      <c r="O123" s="54"/>
      <c r="P123" s="54">
        <v>0</v>
      </c>
      <c r="Q123" s="54">
        <v>0</v>
      </c>
      <c r="R123" s="54">
        <v>0</v>
      </c>
      <c r="S123" s="54"/>
      <c r="T123" s="54"/>
      <c r="U123" s="54">
        <v>0</v>
      </c>
      <c r="V123" s="54">
        <v>0</v>
      </c>
      <c r="W123" s="54">
        <v>0</v>
      </c>
      <c r="X123" s="54">
        <v>0</v>
      </c>
      <c r="Y123" s="54">
        <v>0</v>
      </c>
      <c r="Z123" s="54">
        <v>0</v>
      </c>
      <c r="AA123" s="54">
        <v>0</v>
      </c>
      <c r="AB123" s="54">
        <v>0</v>
      </c>
      <c r="AC123" s="54">
        <v>0</v>
      </c>
      <c r="AD123" s="54">
        <v>0</v>
      </c>
      <c r="AE123" s="54">
        <v>0</v>
      </c>
      <c r="AF123" s="54">
        <v>0</v>
      </c>
      <c r="AG123" s="54">
        <v>0</v>
      </c>
      <c r="AH123" s="54">
        <f t="shared" ref="AH123:AT123" si="20">AH124+AH125+AH126</f>
        <v>0</v>
      </c>
      <c r="AI123" s="54">
        <f t="shared" si="20"/>
        <v>0</v>
      </c>
      <c r="AJ123" s="54">
        <f t="shared" si="20"/>
        <v>0</v>
      </c>
      <c r="AK123" s="54">
        <f t="shared" si="20"/>
        <v>0</v>
      </c>
      <c r="AL123" s="54">
        <f t="shared" si="20"/>
        <v>0</v>
      </c>
      <c r="AM123" s="54">
        <f t="shared" si="20"/>
        <v>0</v>
      </c>
      <c r="AN123" s="54">
        <f t="shared" si="20"/>
        <v>0</v>
      </c>
      <c r="AO123" s="54">
        <f t="shared" si="20"/>
        <v>0</v>
      </c>
      <c r="AP123" s="54">
        <f t="shared" si="20"/>
        <v>0</v>
      </c>
      <c r="AQ123" s="54">
        <f t="shared" si="20"/>
        <v>0</v>
      </c>
      <c r="AR123" s="54">
        <f t="shared" si="20"/>
        <v>0</v>
      </c>
      <c r="AS123" s="54">
        <f t="shared" si="20"/>
        <v>0</v>
      </c>
      <c r="AT123" s="54">
        <f t="shared" si="20"/>
        <v>0</v>
      </c>
      <c r="AU123" s="54">
        <v>0</v>
      </c>
      <c r="AV123" s="54">
        <v>0</v>
      </c>
      <c r="AW123" s="54"/>
      <c r="AX123" s="54"/>
      <c r="AY123" s="54"/>
      <c r="AZ123" s="54"/>
      <c r="BA123" s="54"/>
      <c r="BB123" s="54"/>
      <c r="BC123" s="98"/>
      <c r="BD123" s="54"/>
      <c r="BE123" s="54">
        <v>0</v>
      </c>
      <c r="BF123" s="54">
        <v>0</v>
      </c>
      <c r="BG123" s="54">
        <v>0</v>
      </c>
      <c r="BH123" s="54">
        <v>0</v>
      </c>
      <c r="BI123" s="54">
        <v>0</v>
      </c>
      <c r="BJ123" s="54">
        <v>0</v>
      </c>
      <c r="BK123" s="54">
        <v>0</v>
      </c>
      <c r="BL123" s="54">
        <v>0</v>
      </c>
      <c r="BM123" s="54">
        <v>0</v>
      </c>
      <c r="BN123" s="54">
        <v>0</v>
      </c>
      <c r="BO123" s="54">
        <v>0</v>
      </c>
      <c r="BP123" s="54">
        <v>0</v>
      </c>
      <c r="BQ123" s="54">
        <v>0</v>
      </c>
      <c r="BR123" s="54">
        <v>0</v>
      </c>
      <c r="BS123" s="54"/>
      <c r="BT123" s="54"/>
      <c r="BU123" s="54"/>
      <c r="BV123" s="54"/>
      <c r="BW123" s="54"/>
      <c r="BX123" s="54"/>
      <c r="BY123" s="54"/>
      <c r="BZ123" s="54"/>
      <c r="CA123" s="54"/>
      <c r="CB123" s="54"/>
      <c r="CC123" s="54"/>
      <c r="CD123" s="54"/>
      <c r="CE123" s="54"/>
      <c r="CF123" s="54"/>
      <c r="CG123" s="54"/>
      <c r="CH123" s="54"/>
      <c r="CI123" s="54"/>
      <c r="CJ123" s="54"/>
      <c r="CK123" s="54"/>
      <c r="CL123" s="54"/>
      <c r="CM123" s="54"/>
      <c r="CN123" s="54"/>
      <c r="CO123" s="54"/>
      <c r="CP123" s="54"/>
      <c r="CQ123" s="54"/>
      <c r="CR123" s="54"/>
      <c r="CS123" s="54"/>
      <c r="CT123" s="54"/>
      <c r="CU123" s="54"/>
      <c r="CV123" s="54"/>
      <c r="CW123" s="54"/>
      <c r="CX123" s="54"/>
      <c r="CY123" s="54"/>
      <c r="CZ123" s="54"/>
      <c r="DA123" s="54"/>
      <c r="DB123" s="54"/>
      <c r="DC123" s="54"/>
      <c r="DD123" s="54"/>
      <c r="DE123" s="54"/>
      <c r="DF123" s="54"/>
      <c r="DG123" s="54"/>
      <c r="DH123" s="54"/>
      <c r="DI123" s="54"/>
      <c r="DJ123" s="54"/>
      <c r="DK123" s="54"/>
      <c r="DL123" s="54"/>
      <c r="DM123" s="54"/>
      <c r="DN123" s="54"/>
      <c r="DO123" s="54"/>
      <c r="DP123" s="54"/>
      <c r="DQ123" s="54"/>
      <c r="DR123" s="54"/>
      <c r="DS123" s="54"/>
      <c r="DT123" s="54"/>
      <c r="DU123" s="54"/>
      <c r="DV123" s="54"/>
      <c r="DW123" s="54"/>
      <c r="DX123" s="54"/>
      <c r="DY123" s="54"/>
      <c r="DZ123" s="54"/>
      <c r="EA123" s="117"/>
      <c r="EB123" s="117"/>
      <c r="EC123" s="117"/>
      <c r="ED123" s="54"/>
      <c r="EE123" s="54"/>
      <c r="EF123" s="54"/>
      <c r="EG123" s="54"/>
      <c r="EH123" s="54"/>
      <c r="EI123" s="54"/>
      <c r="EJ123" s="54"/>
      <c r="EK123" s="54"/>
      <c r="EL123" s="54"/>
      <c r="EM123" s="54"/>
      <c r="EN123" s="54"/>
      <c r="EO123" s="54"/>
      <c r="EP123" s="54"/>
      <c r="EQ123" s="54"/>
      <c r="ER123" s="54"/>
      <c r="ES123" s="54"/>
      <c r="ET123" s="54"/>
      <c r="EU123" s="54"/>
      <c r="EV123" s="54"/>
      <c r="EW123" s="54"/>
      <c r="EX123" s="54"/>
      <c r="EY123" s="54"/>
      <c r="EZ123" s="54"/>
      <c r="FA123" s="54"/>
      <c r="FB123" s="54"/>
      <c r="FC123" s="54"/>
      <c r="FD123" s="54"/>
      <c r="FE123" s="54"/>
      <c r="HW123"/>
    </row>
    <row r="124" spans="2:231" ht="15" customHeight="1" x14ac:dyDescent="0.25">
      <c r="B124" s="62" t="s">
        <v>284</v>
      </c>
      <c r="C124" s="17" t="s">
        <v>416</v>
      </c>
      <c r="D124" s="17" t="str">
        <f t="shared" si="17"/>
        <v>MCG_RACFALG_1M_USD</v>
      </c>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98"/>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c r="CJ124" s="54"/>
      <c r="CK124" s="54"/>
      <c r="CL124" s="54"/>
      <c r="CM124" s="54"/>
      <c r="CN124" s="54"/>
      <c r="CO124" s="54"/>
      <c r="CP124" s="54"/>
      <c r="CQ124" s="54"/>
      <c r="CR124" s="54"/>
      <c r="CS124" s="54"/>
      <c r="CT124" s="54"/>
      <c r="CU124" s="54"/>
      <c r="CV124" s="54"/>
      <c r="CW124" s="54"/>
      <c r="CX124" s="54"/>
      <c r="CY124" s="54"/>
      <c r="CZ124" s="54"/>
      <c r="DA124" s="54"/>
      <c r="DB124" s="54"/>
      <c r="DC124" s="54"/>
      <c r="DD124" s="54"/>
      <c r="DE124" s="54"/>
      <c r="DF124" s="54"/>
      <c r="DG124" s="54"/>
      <c r="DH124" s="54"/>
      <c r="DI124" s="54"/>
      <c r="DJ124" s="54"/>
      <c r="DK124" s="54"/>
      <c r="DL124" s="54"/>
      <c r="DM124" s="54"/>
      <c r="DN124" s="54"/>
      <c r="DO124" s="54"/>
      <c r="DP124" s="54"/>
      <c r="DQ124" s="54"/>
      <c r="DR124" s="54"/>
      <c r="DS124" s="54"/>
      <c r="DT124" s="54"/>
      <c r="DU124" s="54"/>
      <c r="DV124" s="54"/>
      <c r="DW124" s="54"/>
      <c r="DX124" s="54"/>
      <c r="DY124" s="54"/>
      <c r="DZ124" s="54"/>
      <c r="EA124" s="117"/>
      <c r="EB124" s="117"/>
      <c r="EC124" s="117"/>
      <c r="ED124" s="54"/>
      <c r="EE124" s="54"/>
      <c r="EF124" s="54"/>
      <c r="EG124" s="54"/>
      <c r="EH124" s="54"/>
      <c r="EI124" s="54"/>
      <c r="EJ124" s="54"/>
      <c r="EK124" s="54"/>
      <c r="EL124" s="54"/>
      <c r="EM124" s="54"/>
      <c r="EN124" s="54"/>
      <c r="EO124" s="54"/>
      <c r="EP124" s="54"/>
      <c r="EQ124" s="54"/>
      <c r="ER124" s="54"/>
      <c r="ES124" s="54"/>
      <c r="ET124" s="54"/>
      <c r="EU124" s="54"/>
      <c r="EV124" s="54"/>
      <c r="EW124" s="54"/>
      <c r="EX124" s="54"/>
      <c r="EY124" s="54"/>
      <c r="EZ124" s="54"/>
      <c r="FA124" s="54"/>
      <c r="FB124" s="54"/>
      <c r="FC124" s="54"/>
      <c r="FD124" s="54"/>
      <c r="FE124" s="54"/>
      <c r="HW124"/>
    </row>
    <row r="125" spans="2:231" ht="15" customHeight="1" x14ac:dyDescent="0.25">
      <c r="B125" s="63" t="s">
        <v>285</v>
      </c>
      <c r="C125" s="17" t="s">
        <v>417</v>
      </c>
      <c r="D125" s="17" t="str">
        <f t="shared" si="17"/>
        <v>MCG_RACFALG_1M_3M_USD</v>
      </c>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98"/>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c r="CJ125" s="54"/>
      <c r="CK125" s="54"/>
      <c r="CL125" s="54"/>
      <c r="CM125" s="54"/>
      <c r="CN125" s="54"/>
      <c r="CO125" s="54"/>
      <c r="CP125" s="54"/>
      <c r="CQ125" s="54"/>
      <c r="CR125" s="54"/>
      <c r="CS125" s="54"/>
      <c r="CT125" s="54"/>
      <c r="CU125" s="54"/>
      <c r="CV125" s="54"/>
      <c r="CW125" s="54"/>
      <c r="CX125" s="54"/>
      <c r="CY125" s="54"/>
      <c r="CZ125" s="54"/>
      <c r="DA125" s="54"/>
      <c r="DB125" s="54"/>
      <c r="DC125" s="54"/>
      <c r="DD125" s="54"/>
      <c r="DE125" s="54"/>
      <c r="DF125" s="54"/>
      <c r="DG125" s="54"/>
      <c r="DH125" s="54"/>
      <c r="DI125" s="54"/>
      <c r="DJ125" s="54"/>
      <c r="DK125" s="54"/>
      <c r="DL125" s="54"/>
      <c r="DM125" s="54"/>
      <c r="DN125" s="54"/>
      <c r="DO125" s="54"/>
      <c r="DP125" s="54"/>
      <c r="DQ125" s="54"/>
      <c r="DR125" s="54"/>
      <c r="DS125" s="54"/>
      <c r="DT125" s="54"/>
      <c r="DU125" s="54"/>
      <c r="DV125" s="54"/>
      <c r="DW125" s="54"/>
      <c r="DX125" s="54"/>
      <c r="DY125" s="54"/>
      <c r="DZ125" s="54"/>
      <c r="EA125" s="117"/>
      <c r="EB125" s="117"/>
      <c r="EC125" s="117"/>
      <c r="ED125" s="54"/>
      <c r="EE125" s="54"/>
      <c r="EF125" s="54"/>
      <c r="EG125" s="54"/>
      <c r="EH125" s="54"/>
      <c r="EI125" s="54"/>
      <c r="EJ125" s="54"/>
      <c r="EK125" s="54"/>
      <c r="EL125" s="54"/>
      <c r="EM125" s="54"/>
      <c r="EN125" s="54"/>
      <c r="EO125" s="54"/>
      <c r="EP125" s="54"/>
      <c r="EQ125" s="54"/>
      <c r="ER125" s="54"/>
      <c r="ES125" s="54"/>
      <c r="ET125" s="54"/>
      <c r="EU125" s="54"/>
      <c r="EV125" s="54"/>
      <c r="EW125" s="54"/>
      <c r="EX125" s="54"/>
      <c r="EY125" s="54"/>
      <c r="EZ125" s="54"/>
      <c r="FA125" s="54"/>
      <c r="FB125" s="54"/>
      <c r="FC125" s="54"/>
      <c r="FD125" s="54"/>
      <c r="FE125" s="54"/>
      <c r="HW125"/>
    </row>
    <row r="126" spans="2:231" ht="15" customHeight="1" x14ac:dyDescent="0.25">
      <c r="B126" s="62" t="s">
        <v>286</v>
      </c>
      <c r="C126" s="17" t="s">
        <v>418</v>
      </c>
      <c r="D126" s="17" t="str">
        <f t="shared" si="17"/>
        <v>MCG_RACFALG_3M_1Y_USD</v>
      </c>
      <c r="E126" s="54"/>
      <c r="F126" s="54"/>
      <c r="G126" s="54"/>
      <c r="H126" s="54"/>
      <c r="I126" s="54"/>
      <c r="J126" s="54"/>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98"/>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c r="CJ126" s="54"/>
      <c r="CK126" s="54"/>
      <c r="CL126" s="54"/>
      <c r="CM126" s="54"/>
      <c r="CN126" s="54"/>
      <c r="CO126" s="54"/>
      <c r="CP126" s="54"/>
      <c r="CQ126" s="54"/>
      <c r="CR126" s="54"/>
      <c r="CS126" s="54"/>
      <c r="CT126" s="54"/>
      <c r="CU126" s="54"/>
      <c r="CV126" s="54"/>
      <c r="CW126" s="54"/>
      <c r="CX126" s="54"/>
      <c r="CY126" s="54"/>
      <c r="CZ126" s="54"/>
      <c r="DA126" s="54"/>
      <c r="DB126" s="54"/>
      <c r="DC126" s="54"/>
      <c r="DD126" s="54"/>
      <c r="DE126" s="54"/>
      <c r="DF126" s="54"/>
      <c r="DG126" s="54"/>
      <c r="DH126" s="54"/>
      <c r="DI126" s="54"/>
      <c r="DJ126" s="54"/>
      <c r="DK126" s="54"/>
      <c r="DL126" s="54"/>
      <c r="DM126" s="54"/>
      <c r="DN126" s="54"/>
      <c r="DO126" s="54"/>
      <c r="DP126" s="54"/>
      <c r="DQ126" s="54"/>
      <c r="DR126" s="54"/>
      <c r="DS126" s="54"/>
      <c r="DT126" s="54"/>
      <c r="DU126" s="54"/>
      <c r="DV126" s="54"/>
      <c r="DW126" s="54"/>
      <c r="DX126" s="54"/>
      <c r="DY126" s="54"/>
      <c r="DZ126" s="54"/>
      <c r="EA126" s="117"/>
      <c r="EB126" s="117"/>
      <c r="EC126" s="117"/>
      <c r="ED126" s="54"/>
      <c r="EE126" s="54"/>
      <c r="EF126" s="54"/>
      <c r="EG126" s="54"/>
      <c r="EH126" s="54"/>
      <c r="EI126" s="54"/>
      <c r="EJ126" s="54"/>
      <c r="EK126" s="54"/>
      <c r="EL126" s="54"/>
      <c r="EM126" s="54"/>
      <c r="EN126" s="54"/>
      <c r="EO126" s="54"/>
      <c r="EP126" s="54"/>
      <c r="EQ126" s="54"/>
      <c r="ER126" s="54"/>
      <c r="ES126" s="54"/>
      <c r="ET126" s="54"/>
      <c r="EU126" s="54"/>
      <c r="EV126" s="54"/>
      <c r="EW126" s="54"/>
      <c r="EX126" s="54"/>
      <c r="EY126" s="54"/>
      <c r="EZ126" s="54"/>
      <c r="FA126" s="54"/>
      <c r="FB126" s="54"/>
      <c r="FC126" s="54"/>
      <c r="FD126" s="54"/>
      <c r="FE126" s="54"/>
      <c r="HW126"/>
    </row>
    <row r="127" spans="2:231" ht="15" customHeight="1" x14ac:dyDescent="0.25">
      <c r="B127" s="17" t="s">
        <v>39</v>
      </c>
      <c r="C127" s="80"/>
      <c r="D127" s="5"/>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c r="BN127" s="97"/>
      <c r="BO127" s="97"/>
      <c r="BP127" s="97"/>
      <c r="BQ127" s="97"/>
      <c r="BR127" s="97"/>
      <c r="BS127" s="97"/>
      <c r="BT127" s="97"/>
      <c r="BU127" s="97"/>
      <c r="BV127" s="97"/>
      <c r="BW127" s="97"/>
      <c r="BX127" s="97"/>
      <c r="BY127" s="97"/>
      <c r="BZ127" s="97"/>
      <c r="CA127" s="97"/>
      <c r="CB127" s="97"/>
      <c r="CC127" s="97"/>
      <c r="CD127" s="97"/>
      <c r="CE127" s="97"/>
      <c r="CF127" s="97"/>
      <c r="CG127" s="97"/>
      <c r="CH127" s="97"/>
      <c r="CI127" s="97"/>
      <c r="CJ127" s="97"/>
      <c r="CK127" s="97"/>
      <c r="CL127" s="97"/>
      <c r="CM127" s="97"/>
      <c r="CN127" s="97"/>
      <c r="CO127" s="97"/>
      <c r="CP127" s="97"/>
      <c r="CQ127" s="97"/>
      <c r="CR127" s="97"/>
      <c r="CS127" s="97"/>
      <c r="CT127" s="97"/>
      <c r="CU127" s="97"/>
      <c r="CV127" s="97"/>
      <c r="CW127" s="97"/>
      <c r="CX127" s="97"/>
      <c r="CY127" s="97"/>
      <c r="CZ127" s="97"/>
      <c r="DA127" s="97"/>
      <c r="DB127" s="97"/>
      <c r="DC127" s="97"/>
      <c r="DD127" s="97"/>
      <c r="DE127" s="97"/>
      <c r="DF127" s="97"/>
      <c r="DG127" s="97"/>
      <c r="DH127" s="97"/>
      <c r="DI127" s="97"/>
      <c r="DJ127" s="97"/>
      <c r="DK127" s="97"/>
      <c r="DL127" s="97"/>
      <c r="DM127" s="97"/>
      <c r="DN127" s="97"/>
      <c r="DO127" s="97"/>
      <c r="DP127" s="97"/>
      <c r="DQ127" s="97"/>
      <c r="DR127" s="97"/>
      <c r="DS127" s="97"/>
      <c r="DT127" s="97"/>
      <c r="DU127" s="97"/>
      <c r="DV127" s="97"/>
      <c r="DW127" s="97"/>
      <c r="DX127" s="97"/>
      <c r="DY127" s="97"/>
      <c r="DZ127" s="97"/>
      <c r="EA127" s="119"/>
      <c r="EB127" s="119"/>
      <c r="EC127" s="119"/>
      <c r="ED127" s="97"/>
      <c r="EE127" s="97"/>
      <c r="EF127" s="97"/>
      <c r="EG127" s="97"/>
      <c r="EH127" s="97"/>
      <c r="EI127" s="97"/>
      <c r="EJ127" s="97"/>
      <c r="EK127" s="97"/>
      <c r="EL127" s="97"/>
      <c r="EM127" s="97"/>
      <c r="EN127" s="97"/>
      <c r="EO127" s="97"/>
      <c r="EP127" s="97"/>
      <c r="EQ127" s="97"/>
      <c r="ER127" s="97"/>
      <c r="ES127" s="97"/>
      <c r="ET127" s="97"/>
      <c r="EU127" s="97"/>
      <c r="EV127" s="97"/>
      <c r="EW127" s="97"/>
      <c r="EX127" s="97"/>
      <c r="EY127" s="97"/>
      <c r="EZ127" s="97"/>
      <c r="FA127" s="97"/>
      <c r="FB127" s="97"/>
      <c r="FC127" s="97"/>
      <c r="FD127" s="97"/>
      <c r="FE127" s="97"/>
      <c r="HW127"/>
    </row>
    <row r="128" spans="2:231" ht="15" customHeight="1" x14ac:dyDescent="0.25">
      <c r="B128" s="61" t="s">
        <v>287</v>
      </c>
      <c r="C128" s="17" t="s">
        <v>419</v>
      </c>
      <c r="D128" s="17" t="str">
        <f t="shared" si="17"/>
        <v>MCG_RACFALO_USD</v>
      </c>
      <c r="E128" s="98">
        <v>-6318.7400472399804</v>
      </c>
      <c r="F128" s="98">
        <v>-6147.9678502399802</v>
      </c>
      <c r="G128" s="98">
        <v>-6044.7013665799896</v>
      </c>
      <c r="H128" s="98">
        <v>-6036.2118752399901</v>
      </c>
      <c r="I128" s="98">
        <v>-5822.9135562399997</v>
      </c>
      <c r="J128" s="98">
        <v>-6068.9720491199896</v>
      </c>
      <c r="K128" s="98">
        <v>-5877.4416730799903</v>
      </c>
      <c r="L128" s="98">
        <v>-5788.5535274000003</v>
      </c>
      <c r="M128" s="98">
        <v>-5751.7380244199903</v>
      </c>
      <c r="N128" s="98">
        <v>-5671.7224120000001</v>
      </c>
      <c r="O128" s="98">
        <v>-5542.4896392600003</v>
      </c>
      <c r="P128" s="98">
        <v>-5564.7184340000003</v>
      </c>
      <c r="Q128" s="98">
        <v>-5824</v>
      </c>
      <c r="R128" s="98">
        <v>-5604.3</v>
      </c>
      <c r="S128" s="98">
        <v>-5948.09</v>
      </c>
      <c r="T128" s="98">
        <v>-6012</v>
      </c>
      <c r="U128" s="98">
        <v>-5753.87</v>
      </c>
      <c r="V128" s="98">
        <v>-5996.42</v>
      </c>
      <c r="W128" s="98">
        <v>-5956.69</v>
      </c>
      <c r="X128" s="98">
        <v>-6127.47</v>
      </c>
      <c r="Y128" s="98">
        <v>-5975.76</v>
      </c>
      <c r="Z128" s="98">
        <v>-6050.13</v>
      </c>
      <c r="AA128" s="98">
        <v>-6043.68</v>
      </c>
      <c r="AB128" s="98">
        <v>-6360.78</v>
      </c>
      <c r="AC128" s="98">
        <v>-5848.15</v>
      </c>
      <c r="AD128" s="98">
        <v>-5722.33</v>
      </c>
      <c r="AE128" s="98">
        <v>-6024.63</v>
      </c>
      <c r="AF128" s="98">
        <v>-5906.14</v>
      </c>
      <c r="AG128" s="98">
        <v>-5845.4</v>
      </c>
      <c r="AH128" s="98">
        <f t="shared" ref="AH128:AS128" si="21">AH129+AH130+AH131</f>
        <v>-5878.1</v>
      </c>
      <c r="AI128" s="98">
        <f t="shared" si="21"/>
        <v>-6056.45</v>
      </c>
      <c r="AJ128" s="98">
        <f t="shared" si="21"/>
        <v>-5913.677771749999</v>
      </c>
      <c r="AK128" s="98">
        <f t="shared" si="21"/>
        <v>-5908.8438883099998</v>
      </c>
      <c r="AL128" s="98">
        <f t="shared" si="21"/>
        <v>-5892.1911263499996</v>
      </c>
      <c r="AM128" s="98">
        <f t="shared" si="21"/>
        <v>-5860.8529395799997</v>
      </c>
      <c r="AN128" s="98">
        <f t="shared" si="21"/>
        <v>-6160.9839485800003</v>
      </c>
      <c r="AO128" s="98">
        <f t="shared" si="21"/>
        <v>-6031.4705425000002</v>
      </c>
      <c r="AP128" s="98">
        <f t="shared" si="21"/>
        <v>-5988.2838526699998</v>
      </c>
      <c r="AQ128" s="98">
        <f t="shared" si="21"/>
        <v>-6218.48813367</v>
      </c>
      <c r="AR128" s="98">
        <f t="shared" si="21"/>
        <v>-6331.3705284899979</v>
      </c>
      <c r="AS128" s="98">
        <f t="shared" si="21"/>
        <v>-6347.3765477299994</v>
      </c>
      <c r="AT128" s="98">
        <v>-6765.3700311899984</v>
      </c>
      <c r="AU128" s="98">
        <v>-6569.9350812399989</v>
      </c>
      <c r="AV128" s="98">
        <v>-6317.8131504399989</v>
      </c>
      <c r="AW128" s="98">
        <v>-6385.4188710999988</v>
      </c>
      <c r="AX128" s="98">
        <v>-6525.5692530099986</v>
      </c>
      <c r="AY128" s="98">
        <v>-6445.1168209999987</v>
      </c>
      <c r="AZ128" s="98">
        <v>-6224.8672040599995</v>
      </c>
      <c r="BA128" s="98">
        <v>-6294.3474445100001</v>
      </c>
      <c r="BB128" s="98">
        <v>-6500.6525315400004</v>
      </c>
      <c r="BC128" s="98">
        <v>-6538.3505304299997</v>
      </c>
      <c r="BD128" s="98">
        <v>-4653.7214375399999</v>
      </c>
      <c r="BE128" s="98">
        <v>-6493.1340080699983</v>
      </c>
      <c r="BF128" s="98">
        <v>-6450.5044575699985</v>
      </c>
      <c r="BG128" s="98">
        <v>-6641.34049891</v>
      </c>
      <c r="BH128" s="98">
        <v>-6824.9281474700001</v>
      </c>
      <c r="BI128" s="98">
        <v>-3504.68004346</v>
      </c>
      <c r="BJ128" s="98">
        <v>-3517.4320645799999</v>
      </c>
      <c r="BK128" s="98">
        <v>-3418.9193302199997</v>
      </c>
      <c r="BL128" s="98">
        <v>-3923.9546608699998</v>
      </c>
      <c r="BM128" s="98">
        <v>-3586.3632744699999</v>
      </c>
      <c r="BN128" s="98">
        <v>-3854.8800356500001</v>
      </c>
      <c r="BO128" s="98">
        <v>-4021.1578112100001</v>
      </c>
      <c r="BP128" s="98">
        <v>-3651.18343147</v>
      </c>
      <c r="BQ128" s="98">
        <v>-4211.4006816599995</v>
      </c>
      <c r="BR128" s="98">
        <v>-6455.5044575700003</v>
      </c>
      <c r="BS128" s="98">
        <v>-4938.7058385600003</v>
      </c>
      <c r="BT128" s="98">
        <v>-5072.0286278100002</v>
      </c>
      <c r="BU128" s="98">
        <v>-5104.6958361799998</v>
      </c>
      <c r="BV128" s="98">
        <v>-5429.5000438300003</v>
      </c>
      <c r="BW128" s="98">
        <v>-6002.8124511699998</v>
      </c>
      <c r="BX128" s="98">
        <v>-5714.0984565700001</v>
      </c>
      <c r="BY128" s="98">
        <v>-5771.4846544100001</v>
      </c>
      <c r="BZ128" s="98">
        <v>-5630.4107510499998</v>
      </c>
      <c r="CA128" s="98">
        <v>-6172.2016072599999</v>
      </c>
      <c r="CB128" s="98">
        <v>-5772.1922867100002</v>
      </c>
      <c r="CC128" s="98">
        <v>-5785.1072954000001</v>
      </c>
      <c r="CD128" s="98">
        <v>-5733.53588683</v>
      </c>
      <c r="CE128" s="98">
        <v>-5833.1418868299997</v>
      </c>
      <c r="CF128" s="98">
        <v>-5715.4116523299999</v>
      </c>
      <c r="CG128" s="98">
        <v>-5835.3807106100003</v>
      </c>
      <c r="CH128" s="98">
        <v>-6011.8879743300004</v>
      </c>
      <c r="CI128" s="98">
        <v>-6382.6446403299997</v>
      </c>
      <c r="CJ128" s="98">
        <v>-5595.6873831900002</v>
      </c>
      <c r="CK128" s="98">
        <v>-5554.9750555399996</v>
      </c>
      <c r="CL128" s="98">
        <v>-5469.1735971400003</v>
      </c>
      <c r="CM128" s="98">
        <v>-6538.8775508899998</v>
      </c>
      <c r="CN128" s="98">
        <v>-6053.8096928900004</v>
      </c>
      <c r="CO128" s="98">
        <v>-4901.2831528899997</v>
      </c>
      <c r="CP128" s="98">
        <v>-4257.6061458900003</v>
      </c>
      <c r="CQ128" s="98">
        <v>-4285.3617608900004</v>
      </c>
      <c r="CR128" s="98">
        <v>-4303.2329673100003</v>
      </c>
      <c r="CS128" s="98">
        <v>-4440.6467516299999</v>
      </c>
      <c r="CT128" s="98">
        <v>-4238.8983659200003</v>
      </c>
      <c r="CU128" s="98">
        <v>-4368.9609273599999</v>
      </c>
      <c r="CV128" s="98">
        <v>-4181.8482393599998</v>
      </c>
      <c r="CW128" s="98">
        <v>-4205.1677094699999</v>
      </c>
      <c r="CX128" s="98">
        <v>-4025.8252072599998</v>
      </c>
      <c r="CY128" s="98">
        <v>-4113.6455353299998</v>
      </c>
      <c r="CZ128" s="98">
        <v>-3946.2721816500002</v>
      </c>
      <c r="DA128" s="98">
        <v>-3980.4701990600001</v>
      </c>
      <c r="DB128" s="98">
        <v>-4209.3517355900003</v>
      </c>
      <c r="DC128" s="98">
        <v>-4599.9391683699996</v>
      </c>
      <c r="DD128" s="98">
        <v>-4235.7103991100003</v>
      </c>
      <c r="DE128" s="98">
        <v>-4404.7113029399998</v>
      </c>
      <c r="DF128" s="98">
        <v>-4568.2190979300003</v>
      </c>
      <c r="DG128" s="98">
        <v>-4349.61045818</v>
      </c>
      <c r="DH128" s="98">
        <v>-4378.5885358999994</v>
      </c>
      <c r="DI128" s="98">
        <v>-4509.6509032299991</v>
      </c>
      <c r="DJ128" s="98">
        <v>-4554.1672882699995</v>
      </c>
      <c r="DK128" s="98">
        <v>-4494.4847129999998</v>
      </c>
      <c r="DL128" s="98">
        <v>-4443.4053360899998</v>
      </c>
      <c r="DM128" s="98">
        <v>-4384.4937721800006</v>
      </c>
      <c r="DN128" s="98">
        <v>-4529.0327309400009</v>
      </c>
      <c r="DO128" s="98">
        <v>-4479.8843091999997</v>
      </c>
      <c r="DP128" s="98">
        <v>-4454.4541607000001</v>
      </c>
      <c r="DQ128" s="98">
        <v>-4483.7647108400006</v>
      </c>
      <c r="DR128" s="98">
        <v>-4789.4546789399992</v>
      </c>
      <c r="DS128" s="98">
        <v>-4744.0663738000003</v>
      </c>
      <c r="DT128" s="98">
        <v>-4581.7202858199998</v>
      </c>
      <c r="DU128" s="98">
        <v>-4629.298840389999</v>
      </c>
      <c r="DV128" s="98">
        <v>-4975.22</v>
      </c>
      <c r="DW128" s="98">
        <v>-4790.2912706699999</v>
      </c>
      <c r="DX128" s="54">
        <v>-4449.53</v>
      </c>
      <c r="DY128" s="54">
        <v>-4608.8599999999997</v>
      </c>
      <c r="DZ128" s="54">
        <v>-4730.8100000000004</v>
      </c>
      <c r="EA128" s="117">
        <v>-4435.72</v>
      </c>
      <c r="EB128" s="117">
        <v>-4660</v>
      </c>
      <c r="EC128" s="117">
        <v>-4725.08</v>
      </c>
      <c r="ED128" s="54">
        <v>-4828.3</v>
      </c>
      <c r="EE128" s="54"/>
      <c r="EF128" s="54"/>
      <c r="EG128" s="54"/>
      <c r="EH128" s="54"/>
      <c r="EI128" s="54"/>
      <c r="EJ128" s="54"/>
      <c r="EK128" s="54"/>
      <c r="EL128" s="54"/>
      <c r="EM128" s="54"/>
      <c r="EN128" s="54"/>
      <c r="EO128" s="54"/>
      <c r="EP128" s="54"/>
      <c r="EQ128" s="54"/>
      <c r="ER128" s="54"/>
      <c r="ES128" s="54"/>
      <c r="ET128" s="54"/>
      <c r="EU128" s="54"/>
      <c r="EV128" s="54"/>
      <c r="EW128" s="54"/>
      <c r="EX128" s="54"/>
      <c r="EY128" s="54"/>
      <c r="EZ128" s="54"/>
      <c r="FA128" s="54"/>
      <c r="FB128" s="54"/>
      <c r="FC128" s="54"/>
      <c r="FD128" s="54"/>
      <c r="FE128" s="54"/>
      <c r="HW128"/>
    </row>
    <row r="129" spans="2:231" ht="15" customHeight="1" x14ac:dyDescent="0.25">
      <c r="B129" s="62" t="s">
        <v>284</v>
      </c>
      <c r="C129" s="17" t="s">
        <v>420</v>
      </c>
      <c r="D129" s="17" t="str">
        <f t="shared" si="17"/>
        <v>MCG_RACFALO_1M_USD</v>
      </c>
      <c r="E129" s="98">
        <v>-6318.7400472399804</v>
      </c>
      <c r="F129" s="98">
        <v>-6147.9678502399802</v>
      </c>
      <c r="G129" s="98">
        <v>-6044.7013665799896</v>
      </c>
      <c r="H129" s="98">
        <v>-6036.2118752399901</v>
      </c>
      <c r="I129" s="98">
        <v>-5822.9135562399997</v>
      </c>
      <c r="J129" s="98">
        <v>-6068.9720491199896</v>
      </c>
      <c r="K129" s="98">
        <v>-5877.4416730799903</v>
      </c>
      <c r="L129" s="98">
        <v>-5788.5535274000003</v>
      </c>
      <c r="M129" s="98">
        <v>-5751.7380244199903</v>
      </c>
      <c r="N129" s="98">
        <v>-5671.7224120000001</v>
      </c>
      <c r="O129" s="98">
        <v>-5542.4896392600003</v>
      </c>
      <c r="P129" s="98">
        <v>-5564.7184340000003</v>
      </c>
      <c r="Q129" s="98">
        <v>-5824</v>
      </c>
      <c r="R129" s="98">
        <v>-5604.3</v>
      </c>
      <c r="S129" s="98">
        <v>-5948.09</v>
      </c>
      <c r="T129" s="98">
        <v>-6012</v>
      </c>
      <c r="U129" s="98">
        <v>-5753.87</v>
      </c>
      <c r="V129" s="98">
        <v>-5996.42</v>
      </c>
      <c r="W129" s="98">
        <v>-5956.69</v>
      </c>
      <c r="X129" s="98">
        <v>-6127.47</v>
      </c>
      <c r="Y129" s="98">
        <v>-5975.76</v>
      </c>
      <c r="Z129" s="98">
        <v>-6050.13</v>
      </c>
      <c r="AA129" s="98">
        <v>-6043.68</v>
      </c>
      <c r="AB129" s="98">
        <v>-6360.78</v>
      </c>
      <c r="AC129" s="98">
        <v>-5848.15</v>
      </c>
      <c r="AD129" s="98">
        <v>-5722.33</v>
      </c>
      <c r="AE129" s="98">
        <v>-6024.63</v>
      </c>
      <c r="AF129" s="98">
        <v>-5906.14</v>
      </c>
      <c r="AG129" s="98">
        <v>-5845.4</v>
      </c>
      <c r="AH129" s="98">
        <v>-5878.1</v>
      </c>
      <c r="AI129" s="98">
        <v>-6056.45</v>
      </c>
      <c r="AJ129" s="98">
        <v>-5913.677771749999</v>
      </c>
      <c r="AK129" s="98">
        <v>-5908.8438883099998</v>
      </c>
      <c r="AL129" s="98">
        <v>-5892.1911263499996</v>
      </c>
      <c r="AM129" s="98">
        <v>-5860.8529395799997</v>
      </c>
      <c r="AN129" s="98">
        <v>-6160.9839485800003</v>
      </c>
      <c r="AO129" s="98">
        <v>-6031.4705425000002</v>
      </c>
      <c r="AP129" s="98">
        <v>-5988.2838526699998</v>
      </c>
      <c r="AQ129" s="98">
        <v>-6218.48813367</v>
      </c>
      <c r="AR129" s="98">
        <v>-6331.3705284899979</v>
      </c>
      <c r="AS129" s="98">
        <v>-6347.3765477299994</v>
      </c>
      <c r="AT129" s="98">
        <v>-6765.3700311899984</v>
      </c>
      <c r="AU129" s="98">
        <v>-6569.9350812399989</v>
      </c>
      <c r="AV129" s="98">
        <v>-6317.8131504399989</v>
      </c>
      <c r="AW129" s="98">
        <v>-6385.4188710999988</v>
      </c>
      <c r="AX129" s="98">
        <v>-6525.5692530099986</v>
      </c>
      <c r="AY129" s="98">
        <v>-6445.1168209999987</v>
      </c>
      <c r="AZ129" s="98">
        <v>-6224.8672040599995</v>
      </c>
      <c r="BA129" s="98">
        <v>-6294.3474445100001</v>
      </c>
      <c r="BB129" s="98">
        <v>-6500.6525315400004</v>
      </c>
      <c r="BC129" s="98">
        <v>-6538.3505304299997</v>
      </c>
      <c r="BD129" s="98">
        <v>-4653.7214375399999</v>
      </c>
      <c r="BE129" s="98">
        <v>-6493.1340080699983</v>
      </c>
      <c r="BF129" s="98">
        <v>-6450.5044575699985</v>
      </c>
      <c r="BG129" s="98">
        <v>-6641.34049891</v>
      </c>
      <c r="BH129" s="98">
        <v>-6824.9281474700001</v>
      </c>
      <c r="BI129" s="98">
        <v>-3504.68004346</v>
      </c>
      <c r="BJ129" s="98">
        <v>-3517.4320645799999</v>
      </c>
      <c r="BK129" s="98">
        <v>-3418.9193302199997</v>
      </c>
      <c r="BL129" s="98">
        <v>-3923.9546608699998</v>
      </c>
      <c r="BM129" s="98">
        <v>-3586.3632744699999</v>
      </c>
      <c r="BN129" s="98">
        <v>-3854.8800356500001</v>
      </c>
      <c r="BO129" s="98">
        <v>-4021.1578112100001</v>
      </c>
      <c r="BP129" s="98">
        <v>-3651.18343147</v>
      </c>
      <c r="BQ129" s="98">
        <v>-4211.4006816599995</v>
      </c>
      <c r="BR129" s="98">
        <v>-6455.5044575700003</v>
      </c>
      <c r="BS129" s="98">
        <v>-4938.7058385600003</v>
      </c>
      <c r="BT129" s="98">
        <v>-5072.0286278100002</v>
      </c>
      <c r="BU129" s="98">
        <v>-5104.6958361799998</v>
      </c>
      <c r="BV129" s="98">
        <v>-5429.5000438300003</v>
      </c>
      <c r="BW129" s="98">
        <v>-6002.8124511699998</v>
      </c>
      <c r="BX129" s="98">
        <v>-5714.0984565700001</v>
      </c>
      <c r="BY129" s="98">
        <v>-5771.4846544100001</v>
      </c>
      <c r="BZ129" s="98">
        <v>-5630.4107510499998</v>
      </c>
      <c r="CA129" s="98">
        <v>-6172.2016072599999</v>
      </c>
      <c r="CB129" s="98">
        <v>-5772.1922867100002</v>
      </c>
      <c r="CC129" s="98">
        <v>-5785.1072954000001</v>
      </c>
      <c r="CD129" s="98">
        <v>-5733.53588683</v>
      </c>
      <c r="CE129" s="98">
        <v>-5833.1418868299997</v>
      </c>
      <c r="CF129" s="98">
        <v>-5715.4116523299999</v>
      </c>
      <c r="CG129" s="98">
        <v>-5835.3807106100003</v>
      </c>
      <c r="CH129" s="98">
        <v>-6011.8879743300004</v>
      </c>
      <c r="CI129" s="98">
        <v>-6382.6446403299997</v>
      </c>
      <c r="CJ129" s="98">
        <v>-5595.6873831900002</v>
      </c>
      <c r="CK129" s="98">
        <v>-5554.9750555399996</v>
      </c>
      <c r="CL129" s="98">
        <v>-5469.1735971400003</v>
      </c>
      <c r="CM129" s="98">
        <v>-6538.8775508899998</v>
      </c>
      <c r="CN129" s="98">
        <v>-6053.8096928900004</v>
      </c>
      <c r="CO129" s="98">
        <v>-4901.2831528899997</v>
      </c>
      <c r="CP129" s="98">
        <v>-4257.6061458900003</v>
      </c>
      <c r="CQ129" s="98">
        <v>-4285.3617608900004</v>
      </c>
      <c r="CR129" s="98">
        <v>-4303.2329673100003</v>
      </c>
      <c r="CS129" s="98">
        <v>-4440.6467516299999</v>
      </c>
      <c r="CT129" s="98">
        <v>-4238.8983659200003</v>
      </c>
      <c r="CU129" s="98">
        <v>-4368.9609273599999</v>
      </c>
      <c r="CV129" s="98">
        <v>-4181.8482393599998</v>
      </c>
      <c r="CW129" s="98">
        <v>-4205.1677094699999</v>
      </c>
      <c r="CX129" s="98">
        <v>-4025.8252072599998</v>
      </c>
      <c r="CY129" s="98">
        <v>-4113.6455353299998</v>
      </c>
      <c r="CZ129" s="98">
        <v>-3946.2721816500002</v>
      </c>
      <c r="DA129" s="98">
        <v>-3980.4701990600001</v>
      </c>
      <c r="DB129" s="98">
        <v>-4209.3517355900003</v>
      </c>
      <c r="DC129" s="98">
        <v>-4599.9391683699996</v>
      </c>
      <c r="DD129" s="98">
        <v>-4235.7103991100003</v>
      </c>
      <c r="DE129" s="98">
        <v>-4404.7113029399998</v>
      </c>
      <c r="DF129" s="98">
        <v>-4568.2190979300003</v>
      </c>
      <c r="DG129" s="98">
        <v>-4349.61045818</v>
      </c>
      <c r="DH129" s="98">
        <v>-4378.5885358999994</v>
      </c>
      <c r="DI129" s="98">
        <v>-4509.6509032299991</v>
      </c>
      <c r="DJ129" s="98">
        <v>-4554.1672882699995</v>
      </c>
      <c r="DK129" s="98">
        <v>-4494.4847129999998</v>
      </c>
      <c r="DL129" s="98">
        <v>-4443.4053360899998</v>
      </c>
      <c r="DM129" s="98">
        <v>-4384.4937721800006</v>
      </c>
      <c r="DN129" s="98">
        <v>-4529.0327309400009</v>
      </c>
      <c r="DO129" s="98">
        <v>-4479.8843091999997</v>
      </c>
      <c r="DP129" s="98">
        <v>-4454.4541607000001</v>
      </c>
      <c r="DQ129" s="98">
        <v>-4483.7647108400006</v>
      </c>
      <c r="DR129" s="98">
        <v>-4789.4546789399992</v>
      </c>
      <c r="DS129" s="98">
        <v>-4744.0663738000003</v>
      </c>
      <c r="DT129" s="98">
        <v>-4581.7202858199998</v>
      </c>
      <c r="DU129" s="98">
        <v>-4629.298840389999</v>
      </c>
      <c r="DV129" s="98">
        <v>-4975.22</v>
      </c>
      <c r="DW129" s="98">
        <v>-4790.2912706699999</v>
      </c>
      <c r="DX129" s="54">
        <v>-4449.53</v>
      </c>
      <c r="DY129" s="54">
        <v>-4608.8599999999997</v>
      </c>
      <c r="DZ129" s="54">
        <v>-4730.8100000000004</v>
      </c>
      <c r="EA129" s="117">
        <v>-4435.72</v>
      </c>
      <c r="EB129" s="117">
        <v>-4660</v>
      </c>
      <c r="EC129" s="117">
        <v>-4725.08</v>
      </c>
      <c r="ED129" s="54">
        <v>-4828.3</v>
      </c>
      <c r="EE129" s="54"/>
      <c r="EF129" s="54"/>
      <c r="EG129" s="54"/>
      <c r="EH129" s="54"/>
      <c r="EI129" s="54"/>
      <c r="EJ129" s="54"/>
      <c r="EK129" s="54"/>
      <c r="EL129" s="54"/>
      <c r="EM129" s="54"/>
      <c r="EN129" s="54"/>
      <c r="EO129" s="54"/>
      <c r="EP129" s="54"/>
      <c r="EQ129" s="54"/>
      <c r="ER129" s="54"/>
      <c r="ES129" s="54"/>
      <c r="ET129" s="54"/>
      <c r="EU129" s="54"/>
      <c r="EV129" s="54"/>
      <c r="EW129" s="54"/>
      <c r="EX129" s="54"/>
      <c r="EY129" s="54"/>
      <c r="EZ129" s="54"/>
      <c r="FA129" s="54"/>
      <c r="FB129" s="54"/>
      <c r="FC129" s="54"/>
      <c r="FD129" s="54"/>
      <c r="FE129" s="54"/>
      <c r="HW129"/>
    </row>
    <row r="130" spans="2:231" ht="15" customHeight="1" x14ac:dyDescent="0.25">
      <c r="B130" s="63" t="s">
        <v>285</v>
      </c>
      <c r="C130" s="17" t="s">
        <v>421</v>
      </c>
      <c r="D130" s="17" t="str">
        <f t="shared" si="17"/>
        <v>MCG_RACFALO_1M_3M_USD</v>
      </c>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c r="CJ130" s="54"/>
      <c r="CK130" s="54"/>
      <c r="CL130" s="54"/>
      <c r="CM130" s="54"/>
      <c r="CN130" s="54"/>
      <c r="CO130" s="54"/>
      <c r="CP130" s="54"/>
      <c r="CQ130" s="54"/>
      <c r="CR130" s="54"/>
      <c r="CS130" s="54"/>
      <c r="CT130" s="54"/>
      <c r="CU130" s="54"/>
      <c r="CV130" s="54"/>
      <c r="CW130" s="54"/>
      <c r="CX130" s="54"/>
      <c r="CY130" s="54"/>
      <c r="CZ130" s="54"/>
      <c r="DA130" s="54"/>
      <c r="DB130" s="54"/>
      <c r="DC130" s="54"/>
      <c r="DD130" s="54"/>
      <c r="DE130" s="54"/>
      <c r="DF130" s="54"/>
      <c r="DG130" s="54"/>
      <c r="DH130" s="54"/>
      <c r="DI130" s="54"/>
      <c r="DJ130" s="54"/>
      <c r="DK130" s="54"/>
      <c r="DL130" s="54"/>
      <c r="DM130" s="54"/>
      <c r="DN130" s="54"/>
      <c r="DO130" s="54"/>
      <c r="DP130" s="54"/>
      <c r="DQ130" s="54"/>
      <c r="DR130" s="54"/>
      <c r="DS130" s="54"/>
      <c r="DT130" s="54"/>
      <c r="DU130" s="54"/>
      <c r="DV130" s="54"/>
      <c r="DW130" s="54"/>
      <c r="DX130" s="54"/>
      <c r="DY130" s="54"/>
      <c r="DZ130" s="54"/>
      <c r="EA130" s="117"/>
      <c r="EB130" s="117"/>
      <c r="EC130" s="117"/>
      <c r="ED130" s="54"/>
      <c r="EE130" s="54"/>
      <c r="EF130" s="54"/>
      <c r="EG130" s="54"/>
      <c r="EH130" s="54"/>
      <c r="EI130" s="54"/>
      <c r="EJ130" s="54"/>
      <c r="EK130" s="54"/>
      <c r="EL130" s="54"/>
      <c r="EM130" s="54"/>
      <c r="EN130" s="54"/>
      <c r="EO130" s="54"/>
      <c r="EP130" s="54"/>
      <c r="EQ130" s="54"/>
      <c r="ER130" s="54"/>
      <c r="ES130" s="54"/>
      <c r="ET130" s="54"/>
      <c r="EU130" s="54"/>
      <c r="EV130" s="54"/>
      <c r="EW130" s="54"/>
      <c r="EX130" s="54"/>
      <c r="EY130" s="54"/>
      <c r="EZ130" s="54"/>
      <c r="FA130" s="54"/>
      <c r="FB130" s="54"/>
      <c r="FC130" s="54"/>
      <c r="FD130" s="54"/>
      <c r="FE130" s="54"/>
      <c r="HW130"/>
    </row>
    <row r="131" spans="2:231" ht="15" customHeight="1" x14ac:dyDescent="0.25">
      <c r="B131" s="62" t="s">
        <v>286</v>
      </c>
      <c r="C131" s="17" t="s">
        <v>422</v>
      </c>
      <c r="D131" s="17" t="str">
        <f t="shared" si="17"/>
        <v>MCG_RACFALO_3M_1Y_USD</v>
      </c>
      <c r="E131" s="54"/>
      <c r="F131" s="54"/>
      <c r="G131" s="54"/>
      <c r="H131" s="54"/>
      <c r="I131" s="54"/>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c r="CJ131" s="54"/>
      <c r="CK131" s="54"/>
      <c r="CL131" s="54"/>
      <c r="CM131" s="54"/>
      <c r="CN131" s="54"/>
      <c r="CO131" s="54"/>
      <c r="CP131" s="54"/>
      <c r="CQ131" s="54"/>
      <c r="CR131" s="54"/>
      <c r="CS131" s="54"/>
      <c r="CT131" s="54"/>
      <c r="CU131" s="54"/>
      <c r="CV131" s="54"/>
      <c r="CW131" s="54"/>
      <c r="CX131" s="54"/>
      <c r="CY131" s="54"/>
      <c r="CZ131" s="54"/>
      <c r="DA131" s="54"/>
      <c r="DB131" s="54"/>
      <c r="DC131" s="54"/>
      <c r="DD131" s="54"/>
      <c r="DE131" s="54"/>
      <c r="DF131" s="54"/>
      <c r="DG131" s="54"/>
      <c r="DH131" s="54"/>
      <c r="DI131" s="54"/>
      <c r="DJ131" s="54"/>
      <c r="DK131" s="54"/>
      <c r="DL131" s="54"/>
      <c r="DM131" s="54"/>
      <c r="DN131" s="54"/>
      <c r="DO131" s="54"/>
      <c r="DP131" s="54"/>
      <c r="DQ131" s="54"/>
      <c r="DR131" s="54"/>
      <c r="DS131" s="54"/>
      <c r="DT131" s="54"/>
      <c r="DU131" s="54"/>
      <c r="DV131" s="54"/>
      <c r="DW131" s="54"/>
      <c r="DX131" s="54"/>
      <c r="DY131" s="54"/>
      <c r="DZ131" s="54"/>
      <c r="EA131" s="117"/>
      <c r="EB131" s="117"/>
      <c r="EC131" s="117"/>
      <c r="ED131" s="54"/>
      <c r="EE131" s="54"/>
      <c r="EF131" s="54"/>
      <c r="EG131" s="54"/>
      <c r="EH131" s="54"/>
      <c r="EI131" s="54"/>
      <c r="EJ131" s="54"/>
      <c r="EK131" s="54"/>
      <c r="EL131" s="54"/>
      <c r="EM131" s="54"/>
      <c r="EN131" s="54"/>
      <c r="EO131" s="54"/>
      <c r="EP131" s="54"/>
      <c r="EQ131" s="54"/>
      <c r="ER131" s="54"/>
      <c r="ES131" s="54"/>
      <c r="ET131" s="54"/>
      <c r="EU131" s="54"/>
      <c r="EV131" s="54"/>
      <c r="EW131" s="54"/>
      <c r="EX131" s="54"/>
      <c r="EY131" s="54"/>
      <c r="EZ131" s="54"/>
      <c r="FA131" s="54"/>
      <c r="FB131" s="54"/>
      <c r="FC131" s="54"/>
      <c r="FD131" s="54"/>
      <c r="FE131" s="54"/>
      <c r="HW131"/>
    </row>
    <row r="132" spans="2:231" ht="17.399999999999999" x14ac:dyDescent="0.25">
      <c r="B132" s="17" t="s">
        <v>40</v>
      </c>
      <c r="C132" s="80"/>
      <c r="D132" s="5"/>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c r="BN132" s="97"/>
      <c r="BO132" s="97"/>
      <c r="BP132" s="97"/>
      <c r="BQ132" s="97"/>
      <c r="BR132" s="97"/>
      <c r="BS132" s="97"/>
      <c r="BT132" s="97"/>
      <c r="BU132" s="97"/>
      <c r="BV132" s="97"/>
      <c r="BW132" s="97"/>
      <c r="BX132" s="97"/>
      <c r="BY132" s="97"/>
      <c r="BZ132" s="97"/>
      <c r="CA132" s="97"/>
      <c r="CB132" s="97"/>
      <c r="CC132" s="97"/>
      <c r="CD132" s="97"/>
      <c r="CE132" s="97"/>
      <c r="CF132" s="97"/>
      <c r="CG132" s="97"/>
      <c r="CH132" s="97"/>
      <c r="CI132" s="97"/>
      <c r="CJ132" s="97"/>
      <c r="CK132" s="97"/>
      <c r="CL132" s="97"/>
      <c r="CM132" s="97"/>
      <c r="CN132" s="97"/>
      <c r="CO132" s="97"/>
      <c r="CP132" s="97"/>
      <c r="CQ132" s="97"/>
      <c r="CR132" s="97"/>
      <c r="CS132" s="97"/>
      <c r="CT132" s="97"/>
      <c r="CU132" s="97"/>
      <c r="CV132" s="97"/>
      <c r="CW132" s="97"/>
      <c r="CX132" s="97"/>
      <c r="CY132" s="97"/>
      <c r="CZ132" s="97"/>
      <c r="DA132" s="97"/>
      <c r="DB132" s="97"/>
      <c r="DC132" s="97"/>
      <c r="DD132" s="97"/>
      <c r="DE132" s="97"/>
      <c r="DF132" s="97"/>
      <c r="DG132" s="97"/>
      <c r="DH132" s="97"/>
      <c r="DI132" s="97"/>
      <c r="DJ132" s="97"/>
      <c r="DK132" s="97"/>
      <c r="DL132" s="97"/>
      <c r="DM132" s="97"/>
      <c r="DN132" s="97"/>
      <c r="DO132" s="97"/>
      <c r="DP132" s="97"/>
      <c r="DQ132" s="97"/>
      <c r="DR132" s="97"/>
      <c r="DS132" s="97"/>
      <c r="DT132" s="97"/>
      <c r="DU132" s="97"/>
      <c r="DV132" s="97"/>
      <c r="DW132" s="97"/>
      <c r="DX132" s="97"/>
      <c r="DY132" s="97"/>
      <c r="DZ132" s="97"/>
      <c r="EA132" s="119"/>
      <c r="EB132" s="119"/>
      <c r="EC132" s="119"/>
      <c r="ED132" s="97"/>
      <c r="EE132" s="97"/>
      <c r="EF132" s="97"/>
      <c r="EG132" s="97"/>
      <c r="EH132" s="97"/>
      <c r="EI132" s="97"/>
      <c r="EJ132" s="97"/>
      <c r="EK132" s="97"/>
      <c r="EL132" s="97"/>
      <c r="EM132" s="97"/>
      <c r="EN132" s="97"/>
      <c r="EO132" s="97"/>
      <c r="EP132" s="97"/>
      <c r="EQ132" s="97"/>
      <c r="ER132" s="97"/>
      <c r="ES132" s="97"/>
      <c r="ET132" s="97"/>
      <c r="EU132" s="97"/>
      <c r="EV132" s="97"/>
      <c r="EW132" s="97"/>
      <c r="EX132" s="97"/>
      <c r="EY132" s="97"/>
      <c r="EZ132" s="97"/>
      <c r="FA132" s="97"/>
      <c r="FB132" s="97"/>
      <c r="FC132" s="97"/>
      <c r="FD132" s="97"/>
      <c r="FE132" s="97"/>
      <c r="HW132"/>
    </row>
    <row r="133" spans="2:231" ht="15" customHeight="1" x14ac:dyDescent="0.25">
      <c r="B133" s="66" t="s">
        <v>287</v>
      </c>
      <c r="C133" s="17" t="s">
        <v>423</v>
      </c>
      <c r="D133" s="17" t="str">
        <f t="shared" si="17"/>
        <v>MCG_RACFAS_USD</v>
      </c>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c r="CJ133" s="54"/>
      <c r="CK133" s="54"/>
      <c r="CL133" s="54"/>
      <c r="CM133" s="54"/>
      <c r="CN133" s="54"/>
      <c r="CO133" s="54"/>
      <c r="CP133" s="54"/>
      <c r="CQ133" s="54"/>
      <c r="CR133" s="54"/>
      <c r="CS133" s="54"/>
      <c r="CT133" s="54"/>
      <c r="CU133" s="54"/>
      <c r="CV133" s="54"/>
      <c r="CW133" s="54"/>
      <c r="CX133" s="54"/>
      <c r="CY133" s="54"/>
      <c r="CZ133" s="54"/>
      <c r="DA133" s="54"/>
      <c r="DB133" s="54"/>
      <c r="DC133" s="54"/>
      <c r="DD133" s="54"/>
      <c r="DE133" s="54"/>
      <c r="DF133" s="54"/>
      <c r="DG133" s="54"/>
      <c r="DH133" s="54"/>
      <c r="DI133" s="54"/>
      <c r="DJ133" s="54"/>
      <c r="DK133" s="54"/>
      <c r="DL133" s="54"/>
      <c r="DM133" s="54"/>
      <c r="DN133" s="54"/>
      <c r="DO133" s="54"/>
      <c r="DP133" s="54"/>
      <c r="DQ133" s="54"/>
      <c r="DR133" s="54"/>
      <c r="DS133" s="54"/>
      <c r="DT133" s="54"/>
      <c r="DU133" s="54"/>
      <c r="DV133" s="54"/>
      <c r="DW133" s="54"/>
      <c r="DX133" s="54"/>
      <c r="DY133" s="54"/>
      <c r="DZ133" s="54"/>
      <c r="EA133" s="117"/>
      <c r="EB133" s="117"/>
      <c r="EC133" s="117"/>
      <c r="ED133" s="54"/>
      <c r="EE133" s="54"/>
      <c r="EF133" s="54"/>
      <c r="EG133" s="54"/>
      <c r="EH133" s="54"/>
      <c r="EI133" s="54"/>
      <c r="EJ133" s="54"/>
      <c r="EK133" s="54"/>
      <c r="EL133" s="54"/>
      <c r="EM133" s="54"/>
      <c r="EN133" s="54"/>
      <c r="EO133" s="54"/>
      <c r="EP133" s="54"/>
      <c r="EQ133" s="54"/>
      <c r="ER133" s="54"/>
      <c r="ES133" s="54"/>
      <c r="ET133" s="54"/>
      <c r="EU133" s="54"/>
      <c r="EV133" s="54"/>
      <c r="EW133" s="54"/>
      <c r="EX133" s="54"/>
      <c r="EY133" s="54"/>
      <c r="EZ133" s="54"/>
      <c r="FA133" s="54"/>
      <c r="FB133" s="54"/>
      <c r="FC133" s="54"/>
      <c r="FD133" s="54"/>
      <c r="FE133" s="54"/>
      <c r="HW133"/>
    </row>
    <row r="134" spans="2:231" ht="17.399999999999999" x14ac:dyDescent="0.25">
      <c r="B134" s="3" t="s">
        <v>41</v>
      </c>
      <c r="C134" s="81"/>
      <c r="D134" s="5"/>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c r="BN134" s="97"/>
      <c r="BO134" s="97"/>
      <c r="BP134" s="97"/>
      <c r="BQ134" s="97"/>
      <c r="BR134" s="97"/>
      <c r="BS134" s="97"/>
      <c r="BT134" s="97"/>
      <c r="BU134" s="97"/>
      <c r="BV134" s="97"/>
      <c r="BW134" s="97"/>
      <c r="BX134" s="97"/>
      <c r="BY134" s="97"/>
      <c r="BZ134" s="97"/>
      <c r="CA134" s="97"/>
      <c r="CB134" s="97"/>
      <c r="CC134" s="97"/>
      <c r="CD134" s="97"/>
      <c r="CE134" s="97"/>
      <c r="CF134" s="97"/>
      <c r="CG134" s="97"/>
      <c r="CH134" s="97"/>
      <c r="CI134" s="97"/>
      <c r="CJ134" s="97"/>
      <c r="CK134" s="97"/>
      <c r="CL134" s="97"/>
      <c r="CM134" s="97"/>
      <c r="CN134" s="97"/>
      <c r="CO134" s="97"/>
      <c r="CP134" s="97"/>
      <c r="CQ134" s="97"/>
      <c r="CR134" s="97"/>
      <c r="CS134" s="97"/>
      <c r="CT134" s="97"/>
      <c r="CU134" s="97"/>
      <c r="CV134" s="97"/>
      <c r="CW134" s="97"/>
      <c r="CX134" s="97"/>
      <c r="CY134" s="97"/>
      <c r="CZ134" s="97"/>
      <c r="DA134" s="97"/>
      <c r="DB134" s="97"/>
      <c r="DC134" s="97"/>
      <c r="DD134" s="97"/>
      <c r="DE134" s="97"/>
      <c r="DF134" s="97"/>
      <c r="DG134" s="97"/>
      <c r="DH134" s="97"/>
      <c r="DI134" s="97"/>
      <c r="DJ134" s="97"/>
      <c r="DK134" s="97"/>
      <c r="DL134" s="97"/>
      <c r="DM134" s="97"/>
      <c r="DN134" s="97"/>
      <c r="DO134" s="97"/>
      <c r="DP134" s="97"/>
      <c r="DQ134" s="97"/>
      <c r="DR134" s="97"/>
      <c r="DS134" s="97"/>
      <c r="DT134" s="97"/>
      <c r="DU134" s="97"/>
      <c r="DV134" s="97"/>
      <c r="DW134" s="97"/>
      <c r="DX134" s="97"/>
      <c r="DY134" s="97"/>
      <c r="DZ134" s="97"/>
      <c r="EA134" s="119"/>
      <c r="EB134" s="119"/>
      <c r="EC134" s="119"/>
      <c r="ED134" s="97"/>
      <c r="EE134" s="97"/>
      <c r="EF134" s="97"/>
      <c r="EG134" s="97"/>
      <c r="EH134" s="97"/>
      <c r="EI134" s="97"/>
      <c r="EJ134" s="97"/>
      <c r="EK134" s="97"/>
      <c r="EL134" s="97"/>
      <c r="EM134" s="97"/>
      <c r="EN134" s="97"/>
      <c r="EO134" s="97"/>
      <c r="EP134" s="97"/>
      <c r="EQ134" s="97"/>
      <c r="ER134" s="97"/>
      <c r="ES134" s="97"/>
      <c r="ET134" s="97"/>
      <c r="EU134" s="97"/>
      <c r="EV134" s="97"/>
      <c r="EW134" s="97"/>
      <c r="EX134" s="97"/>
      <c r="EY134" s="97"/>
      <c r="EZ134" s="97"/>
      <c r="FA134" s="97"/>
      <c r="FB134" s="97"/>
      <c r="FC134" s="97"/>
      <c r="FD134" s="97"/>
      <c r="FE134" s="97"/>
      <c r="HW134"/>
    </row>
    <row r="135" spans="2:231" ht="15" customHeight="1" x14ac:dyDescent="0.25">
      <c r="B135" s="61" t="s">
        <v>287</v>
      </c>
      <c r="C135" s="17" t="s">
        <v>424</v>
      </c>
      <c r="D135" s="17" t="str">
        <f t="shared" si="17"/>
        <v>MCG_RACFACB_USD</v>
      </c>
      <c r="E135" s="54"/>
      <c r="F135" s="54"/>
      <c r="G135" s="54"/>
      <c r="H135" s="98">
        <v>4724.76</v>
      </c>
      <c r="I135" s="98">
        <v>4690.26</v>
      </c>
      <c r="J135" s="98">
        <v>4619.9399999999996</v>
      </c>
      <c r="K135" s="98">
        <v>4579.05</v>
      </c>
      <c r="L135" s="98">
        <v>4583.5200000000004</v>
      </c>
      <c r="M135" s="98">
        <v>4643.1000000000004</v>
      </c>
      <c r="N135" s="98">
        <v>4644.75</v>
      </c>
      <c r="O135" s="98">
        <v>4559.97</v>
      </c>
      <c r="P135" s="98">
        <v>4499.8500000000004</v>
      </c>
      <c r="Q135" s="98">
        <v>4510.5</v>
      </c>
      <c r="R135" s="98">
        <v>4483.8</v>
      </c>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c r="CJ135" s="54"/>
      <c r="CK135" s="54"/>
      <c r="CL135" s="54"/>
      <c r="CM135" s="54"/>
      <c r="CN135" s="54"/>
      <c r="CO135" s="54"/>
      <c r="CP135" s="54"/>
      <c r="CQ135" s="54"/>
      <c r="CR135" s="54"/>
      <c r="CS135" s="54"/>
      <c r="CT135" s="54"/>
      <c r="CU135" s="54"/>
      <c r="CV135" s="54"/>
      <c r="CW135" s="54"/>
      <c r="CX135" s="54"/>
      <c r="CY135" s="54"/>
      <c r="CZ135" s="54"/>
      <c r="DA135" s="54"/>
      <c r="DB135" s="54"/>
      <c r="DC135" s="54"/>
      <c r="DD135" s="54"/>
      <c r="DE135" s="54"/>
      <c r="DF135" s="54"/>
      <c r="DG135" s="54"/>
      <c r="DH135" s="54"/>
      <c r="DI135" s="54"/>
      <c r="DJ135" s="54"/>
      <c r="DK135" s="54"/>
      <c r="DL135" s="54"/>
      <c r="DM135" s="54"/>
      <c r="DN135" s="54"/>
      <c r="DO135" s="54"/>
      <c r="DP135" s="54"/>
      <c r="DQ135" s="54"/>
      <c r="DR135" s="54"/>
      <c r="DS135" s="54"/>
      <c r="DT135" s="54"/>
      <c r="DU135" s="54"/>
      <c r="DV135" s="54"/>
      <c r="DW135" s="54"/>
      <c r="DX135" s="54"/>
      <c r="DY135" s="54"/>
      <c r="DZ135" s="54"/>
      <c r="EA135" s="117"/>
      <c r="EB135" s="117"/>
      <c r="EC135" s="117"/>
      <c r="ED135" s="54"/>
      <c r="EE135" s="54"/>
      <c r="EF135" s="54"/>
      <c r="EG135" s="54"/>
      <c r="EH135" s="54"/>
      <c r="EI135" s="54"/>
      <c r="EJ135" s="54"/>
      <c r="EK135" s="54"/>
      <c r="EL135" s="54"/>
      <c r="EM135" s="54"/>
      <c r="EN135" s="54"/>
      <c r="EO135" s="54"/>
      <c r="EP135" s="54"/>
      <c r="EQ135" s="54"/>
      <c r="ER135" s="54"/>
      <c r="ES135" s="54"/>
      <c r="ET135" s="54"/>
      <c r="EU135" s="54"/>
      <c r="EV135" s="54"/>
      <c r="EW135" s="54"/>
      <c r="EX135" s="54"/>
      <c r="EY135" s="54"/>
      <c r="EZ135" s="54"/>
      <c r="FA135" s="54"/>
      <c r="FB135" s="54"/>
      <c r="FC135" s="54"/>
      <c r="FD135" s="54"/>
      <c r="FE135" s="54"/>
      <c r="HW135"/>
    </row>
    <row r="136" spans="2:231" ht="15" customHeight="1" x14ac:dyDescent="0.25">
      <c r="B136" s="62" t="s">
        <v>284</v>
      </c>
      <c r="C136" s="17" t="s">
        <v>425</v>
      </c>
      <c r="D136" s="17" t="str">
        <f t="shared" si="17"/>
        <v>MCG_RACFACB_1M_USD</v>
      </c>
      <c r="E136" s="54"/>
      <c r="F136" s="54"/>
      <c r="G136" s="54"/>
      <c r="H136" s="54"/>
      <c r="I136" s="54"/>
      <c r="J136" s="54"/>
      <c r="K136" s="54"/>
      <c r="L136" s="54"/>
      <c r="M136" s="54"/>
      <c r="N136" s="54"/>
      <c r="O136" s="54"/>
      <c r="P136" s="54">
        <v>0</v>
      </c>
      <c r="Q136" s="54"/>
      <c r="R136" s="54">
        <v>4483.8</v>
      </c>
      <c r="S136" s="54"/>
      <c r="T136" s="54"/>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c r="CJ136" s="54"/>
      <c r="CK136" s="54"/>
      <c r="CL136" s="54"/>
      <c r="CM136" s="54"/>
      <c r="CN136" s="54"/>
      <c r="CO136" s="54"/>
      <c r="CP136" s="54"/>
      <c r="CQ136" s="54"/>
      <c r="CR136" s="54"/>
      <c r="CS136" s="54"/>
      <c r="CT136" s="54"/>
      <c r="CU136" s="54"/>
      <c r="CV136" s="54"/>
      <c r="CW136" s="54"/>
      <c r="CX136" s="54"/>
      <c r="CY136" s="54"/>
      <c r="CZ136" s="54"/>
      <c r="DA136" s="54"/>
      <c r="DB136" s="54"/>
      <c r="DC136" s="54"/>
      <c r="DD136" s="54"/>
      <c r="DE136" s="54"/>
      <c r="DF136" s="54"/>
      <c r="DG136" s="54"/>
      <c r="DH136" s="54"/>
      <c r="DI136" s="54"/>
      <c r="DJ136" s="54"/>
      <c r="DK136" s="54"/>
      <c r="DL136" s="54"/>
      <c r="DM136" s="54"/>
      <c r="DN136" s="54"/>
      <c r="DO136" s="54"/>
      <c r="DP136" s="54"/>
      <c r="DQ136" s="54"/>
      <c r="DR136" s="54"/>
      <c r="DS136" s="54"/>
      <c r="DT136" s="54"/>
      <c r="DU136" s="54"/>
      <c r="DV136" s="54"/>
      <c r="DW136" s="54"/>
      <c r="DX136" s="54"/>
      <c r="DY136" s="54"/>
      <c r="DZ136" s="54"/>
      <c r="EA136" s="117"/>
      <c r="EB136" s="117"/>
      <c r="EC136" s="117"/>
      <c r="ED136" s="54"/>
      <c r="EE136" s="54"/>
      <c r="EF136" s="54"/>
      <c r="EG136" s="54"/>
      <c r="EH136" s="54"/>
      <c r="EI136" s="54"/>
      <c r="EJ136" s="54"/>
      <c r="EK136" s="54"/>
      <c r="EL136" s="54"/>
      <c r="EM136" s="54"/>
      <c r="EN136" s="54"/>
      <c r="EO136" s="54"/>
      <c r="EP136" s="54"/>
      <c r="EQ136" s="54"/>
      <c r="ER136" s="54"/>
      <c r="ES136" s="54"/>
      <c r="ET136" s="54"/>
      <c r="EU136" s="54"/>
      <c r="EV136" s="54"/>
      <c r="EW136" s="54"/>
      <c r="EX136" s="54"/>
      <c r="EY136" s="54"/>
      <c r="EZ136" s="54"/>
      <c r="FA136" s="54"/>
      <c r="FB136" s="54"/>
      <c r="FC136" s="54"/>
      <c r="FD136" s="54"/>
      <c r="FE136" s="54"/>
      <c r="HW136"/>
    </row>
    <row r="137" spans="2:231" ht="15" customHeight="1" x14ac:dyDescent="0.25">
      <c r="B137" s="63" t="s">
        <v>285</v>
      </c>
      <c r="C137" s="17" t="s">
        <v>426</v>
      </c>
      <c r="D137" s="17" t="str">
        <f t="shared" si="17"/>
        <v>MCG_RACFACB_1M_3M_USD</v>
      </c>
      <c r="E137" s="54"/>
      <c r="F137" s="54"/>
      <c r="G137" s="54"/>
      <c r="H137" s="54"/>
      <c r="I137" s="54"/>
      <c r="J137" s="54"/>
      <c r="K137" s="54"/>
      <c r="L137" s="54"/>
      <c r="M137" s="54"/>
      <c r="N137" s="54"/>
      <c r="O137" s="54"/>
      <c r="P137" s="54">
        <v>0</v>
      </c>
      <c r="Q137" s="54">
        <v>4510.5</v>
      </c>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c r="CJ137" s="54"/>
      <c r="CK137" s="54"/>
      <c r="CL137" s="54"/>
      <c r="CM137" s="54"/>
      <c r="CN137" s="54"/>
      <c r="CO137" s="54"/>
      <c r="CP137" s="54"/>
      <c r="CQ137" s="54"/>
      <c r="CR137" s="54"/>
      <c r="CS137" s="54"/>
      <c r="CT137" s="54"/>
      <c r="CU137" s="54"/>
      <c r="CV137" s="54"/>
      <c r="CW137" s="54"/>
      <c r="CX137" s="54"/>
      <c r="CY137" s="54"/>
      <c r="CZ137" s="54"/>
      <c r="DA137" s="54"/>
      <c r="DB137" s="54"/>
      <c r="DC137" s="54"/>
      <c r="DD137" s="54"/>
      <c r="DE137" s="54"/>
      <c r="DF137" s="54"/>
      <c r="DG137" s="54"/>
      <c r="DH137" s="54"/>
      <c r="DI137" s="54"/>
      <c r="DJ137" s="54"/>
      <c r="DK137" s="54"/>
      <c r="DL137" s="54"/>
      <c r="DM137" s="54"/>
      <c r="DN137" s="54"/>
      <c r="DO137" s="54"/>
      <c r="DP137" s="54"/>
      <c r="DQ137" s="54"/>
      <c r="DR137" s="54"/>
      <c r="DS137" s="54"/>
      <c r="DT137" s="54"/>
      <c r="DU137" s="54"/>
      <c r="DV137" s="54"/>
      <c r="DW137" s="54"/>
      <c r="DX137" s="54"/>
      <c r="DY137" s="54"/>
      <c r="DZ137" s="54"/>
      <c r="EA137" s="117"/>
      <c r="EB137" s="117"/>
      <c r="EC137" s="117"/>
      <c r="ED137" s="54"/>
      <c r="EE137" s="54"/>
      <c r="EF137" s="54"/>
      <c r="EG137" s="54"/>
      <c r="EH137" s="54"/>
      <c r="EI137" s="54"/>
      <c r="EJ137" s="54"/>
      <c r="EK137" s="54"/>
      <c r="EL137" s="54"/>
      <c r="EM137" s="54"/>
      <c r="EN137" s="54"/>
      <c r="EO137" s="54"/>
      <c r="EP137" s="54"/>
      <c r="EQ137" s="54"/>
      <c r="ER137" s="54"/>
      <c r="ES137" s="54"/>
      <c r="ET137" s="54"/>
      <c r="EU137" s="54"/>
      <c r="EV137" s="54"/>
      <c r="EW137" s="54"/>
      <c r="EX137" s="54"/>
      <c r="EY137" s="54"/>
      <c r="EZ137" s="54"/>
      <c r="FA137" s="54"/>
      <c r="FB137" s="54"/>
      <c r="FC137" s="54"/>
      <c r="FD137" s="54"/>
      <c r="FE137" s="54"/>
      <c r="HW137"/>
    </row>
    <row r="138" spans="2:231" ht="15" customHeight="1" x14ac:dyDescent="0.25">
      <c r="B138" s="62" t="s">
        <v>286</v>
      </c>
      <c r="C138" s="17" t="s">
        <v>427</v>
      </c>
      <c r="D138" s="17" t="str">
        <f t="shared" si="17"/>
        <v>MCG_RACFACB_3M_1Y_USD</v>
      </c>
      <c r="E138" s="54"/>
      <c r="F138" s="54"/>
      <c r="G138" s="54"/>
      <c r="H138" s="54">
        <v>4724.76</v>
      </c>
      <c r="I138" s="54">
        <v>4690.26</v>
      </c>
      <c r="J138" s="54">
        <v>4619.9399999999996</v>
      </c>
      <c r="K138" s="54">
        <v>4579.05</v>
      </c>
      <c r="L138" s="54">
        <v>4583.5200000000004</v>
      </c>
      <c r="M138" s="54">
        <v>4643.1000000000004</v>
      </c>
      <c r="N138" s="54">
        <v>4644.75</v>
      </c>
      <c r="O138" s="54">
        <v>4559.97</v>
      </c>
      <c r="P138" s="54">
        <v>4499.8500000000004</v>
      </c>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c r="CJ138" s="54"/>
      <c r="CK138" s="54"/>
      <c r="CL138" s="54"/>
      <c r="CM138" s="54"/>
      <c r="CN138" s="54"/>
      <c r="CO138" s="54"/>
      <c r="CP138" s="54"/>
      <c r="CQ138" s="54"/>
      <c r="CR138" s="54"/>
      <c r="CS138" s="54"/>
      <c r="CT138" s="54"/>
      <c r="CU138" s="54"/>
      <c r="CV138" s="54"/>
      <c r="CW138" s="54"/>
      <c r="CX138" s="54"/>
      <c r="CY138" s="54"/>
      <c r="CZ138" s="54"/>
      <c r="DA138" s="54"/>
      <c r="DB138" s="54"/>
      <c r="DC138" s="54"/>
      <c r="DD138" s="54"/>
      <c r="DE138" s="54"/>
      <c r="DF138" s="54"/>
      <c r="DG138" s="54"/>
      <c r="DH138" s="54"/>
      <c r="DI138" s="54"/>
      <c r="DJ138" s="54"/>
      <c r="DK138" s="54"/>
      <c r="DL138" s="54"/>
      <c r="DM138" s="54"/>
      <c r="DN138" s="54"/>
      <c r="DO138" s="54"/>
      <c r="DP138" s="54"/>
      <c r="DQ138" s="54"/>
      <c r="DR138" s="54"/>
      <c r="DS138" s="54"/>
      <c r="DT138" s="54"/>
      <c r="DU138" s="54"/>
      <c r="DV138" s="54"/>
      <c r="DW138" s="54"/>
      <c r="DX138" s="54"/>
      <c r="DY138" s="54"/>
      <c r="DZ138" s="54"/>
      <c r="EA138" s="117"/>
      <c r="EB138" s="117"/>
      <c r="EC138" s="117"/>
      <c r="ED138" s="54"/>
      <c r="EE138" s="54"/>
      <c r="EF138" s="54"/>
      <c r="EG138" s="54"/>
      <c r="EH138" s="54"/>
      <c r="EI138" s="54"/>
      <c r="EJ138" s="54"/>
      <c r="EK138" s="54"/>
      <c r="EL138" s="54"/>
      <c r="EM138" s="54"/>
      <c r="EN138" s="54"/>
      <c r="EO138" s="54"/>
      <c r="EP138" s="54"/>
      <c r="EQ138" s="54"/>
      <c r="ER138" s="54"/>
      <c r="ES138" s="54"/>
      <c r="ET138" s="54"/>
      <c r="EU138" s="54"/>
      <c r="EV138" s="54"/>
      <c r="EW138" s="54"/>
      <c r="EX138" s="54"/>
      <c r="EY138" s="54"/>
      <c r="EZ138" s="54"/>
      <c r="FA138" s="54"/>
      <c r="FB138" s="54"/>
      <c r="FC138" s="54"/>
      <c r="FD138" s="54"/>
      <c r="FE138" s="54"/>
      <c r="HW138"/>
    </row>
    <row r="139" spans="2:231" ht="15" x14ac:dyDescent="0.25">
      <c r="B139" s="17" t="s">
        <v>42</v>
      </c>
      <c r="C139" s="80"/>
      <c r="D139" s="5"/>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c r="BN139" s="97"/>
      <c r="BO139" s="97"/>
      <c r="BP139" s="97"/>
      <c r="BQ139" s="97"/>
      <c r="BR139" s="97"/>
      <c r="BS139" s="97"/>
      <c r="BT139" s="97"/>
      <c r="BU139" s="97"/>
      <c r="BV139" s="97"/>
      <c r="BW139" s="97"/>
      <c r="BX139" s="97"/>
      <c r="BY139" s="97"/>
      <c r="BZ139" s="97"/>
      <c r="CA139" s="97"/>
      <c r="CB139" s="97"/>
      <c r="CC139" s="97"/>
      <c r="CD139" s="97"/>
      <c r="CE139" s="97"/>
      <c r="CF139" s="97"/>
      <c r="CG139" s="97"/>
      <c r="CH139" s="97"/>
      <c r="CI139" s="97"/>
      <c r="CJ139" s="97"/>
      <c r="CK139" s="97"/>
      <c r="CL139" s="97"/>
      <c r="CM139" s="97"/>
      <c r="CN139" s="97"/>
      <c r="CO139" s="97"/>
      <c r="CP139" s="97"/>
      <c r="CQ139" s="97"/>
      <c r="CR139" s="97"/>
      <c r="CS139" s="97"/>
      <c r="CT139" s="97"/>
      <c r="CU139" s="97"/>
      <c r="CV139" s="97"/>
      <c r="CW139" s="97"/>
      <c r="CX139" s="97"/>
      <c r="CY139" s="97"/>
      <c r="CZ139" s="97"/>
      <c r="DA139" s="97"/>
      <c r="DB139" s="97"/>
      <c r="DC139" s="97"/>
      <c r="DD139" s="97"/>
      <c r="DE139" s="97"/>
      <c r="DF139" s="97"/>
      <c r="DG139" s="97"/>
      <c r="DH139" s="97"/>
      <c r="DI139" s="97"/>
      <c r="DJ139" s="97"/>
      <c r="DK139" s="97"/>
      <c r="DL139" s="97"/>
      <c r="DM139" s="97"/>
      <c r="DN139" s="97"/>
      <c r="DO139" s="97"/>
      <c r="DP139" s="97"/>
      <c r="DQ139" s="97"/>
      <c r="DR139" s="97"/>
      <c r="DS139" s="97"/>
      <c r="DT139" s="97"/>
      <c r="DU139" s="97"/>
      <c r="DV139" s="97"/>
      <c r="DW139" s="97"/>
      <c r="DX139" s="97"/>
      <c r="DY139" s="97"/>
      <c r="DZ139" s="97"/>
      <c r="EA139" s="119"/>
      <c r="EB139" s="119"/>
      <c r="EC139" s="119"/>
      <c r="ED139" s="97"/>
      <c r="EE139" s="97"/>
      <c r="EF139" s="97"/>
      <c r="EG139" s="97"/>
      <c r="EH139" s="97"/>
      <c r="EI139" s="97"/>
      <c r="EJ139" s="97"/>
      <c r="EK139" s="97"/>
      <c r="EL139" s="97"/>
      <c r="EM139" s="97"/>
      <c r="EN139" s="97"/>
      <c r="EO139" s="97"/>
      <c r="EP139" s="97"/>
      <c r="EQ139" s="97"/>
      <c r="ER139" s="97"/>
      <c r="ES139" s="97"/>
      <c r="ET139" s="97"/>
      <c r="EU139" s="97"/>
      <c r="EV139" s="97"/>
      <c r="EW139" s="97"/>
      <c r="EX139" s="97"/>
      <c r="EY139" s="97"/>
      <c r="EZ139" s="97"/>
      <c r="FA139" s="97"/>
      <c r="FB139" s="97"/>
      <c r="FC139" s="97"/>
      <c r="FD139" s="97"/>
      <c r="FE139" s="97"/>
      <c r="HW139"/>
    </row>
    <row r="140" spans="2:231" ht="15" customHeight="1" x14ac:dyDescent="0.25">
      <c r="B140" s="61" t="s">
        <v>287</v>
      </c>
      <c r="C140" s="17" t="s">
        <v>428</v>
      </c>
      <c r="D140" s="17" t="str">
        <f t="shared" si="17"/>
        <v>MCG_RACFACBA_USD</v>
      </c>
      <c r="E140" s="54"/>
      <c r="F140" s="54"/>
      <c r="G140" s="54"/>
      <c r="H140" s="54">
        <v>4724.76</v>
      </c>
      <c r="I140" s="54">
        <v>4690.26</v>
      </c>
      <c r="J140" s="54">
        <v>4619.9399999999996</v>
      </c>
      <c r="K140" s="54">
        <v>4579.05</v>
      </c>
      <c r="L140" s="54">
        <v>4583.5200000000004</v>
      </c>
      <c r="M140" s="54">
        <v>4643.1000000000004</v>
      </c>
      <c r="N140" s="54">
        <v>4644.75</v>
      </c>
      <c r="O140" s="54">
        <v>4559.97</v>
      </c>
      <c r="P140" s="54">
        <v>4499.8500000000004</v>
      </c>
      <c r="Q140" s="54">
        <v>4510.5</v>
      </c>
      <c r="R140" s="54">
        <v>4483.8</v>
      </c>
      <c r="S140" s="54"/>
      <c r="T140" s="54"/>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c r="CJ140" s="54"/>
      <c r="CK140" s="54"/>
      <c r="CL140" s="54"/>
      <c r="CM140" s="54"/>
      <c r="CN140" s="54"/>
      <c r="CO140" s="54"/>
      <c r="CP140" s="54"/>
      <c r="CQ140" s="54"/>
      <c r="CR140" s="54"/>
      <c r="CS140" s="54"/>
      <c r="CT140" s="54"/>
      <c r="CU140" s="54"/>
      <c r="CV140" s="54"/>
      <c r="CW140" s="54"/>
      <c r="CX140" s="54"/>
      <c r="CY140" s="54"/>
      <c r="CZ140" s="54"/>
      <c r="DA140" s="54"/>
      <c r="DB140" s="54"/>
      <c r="DC140" s="54"/>
      <c r="DD140" s="54"/>
      <c r="DE140" s="54"/>
      <c r="DF140" s="54"/>
      <c r="DG140" s="54"/>
      <c r="DH140" s="54"/>
      <c r="DI140" s="54"/>
      <c r="DJ140" s="54"/>
      <c r="DK140" s="54"/>
      <c r="DL140" s="54"/>
      <c r="DM140" s="54"/>
      <c r="DN140" s="54"/>
      <c r="DO140" s="54"/>
      <c r="DP140" s="54"/>
      <c r="DQ140" s="54"/>
      <c r="DR140" s="54"/>
      <c r="DS140" s="54"/>
      <c r="DT140" s="54"/>
      <c r="DU140" s="54"/>
      <c r="DV140" s="54"/>
      <c r="DW140" s="54"/>
      <c r="DX140" s="54"/>
      <c r="DY140" s="54"/>
      <c r="DZ140" s="54"/>
      <c r="EA140" s="117"/>
      <c r="EB140" s="117"/>
      <c r="EC140" s="117"/>
      <c r="ED140" s="54"/>
      <c r="EE140" s="54"/>
      <c r="EF140" s="54"/>
      <c r="EG140" s="54"/>
      <c r="EH140" s="54"/>
      <c r="EI140" s="54"/>
      <c r="EJ140" s="54"/>
      <c r="EK140" s="54"/>
      <c r="EL140" s="54"/>
      <c r="EM140" s="54"/>
      <c r="EN140" s="54"/>
      <c r="EO140" s="54"/>
      <c r="EP140" s="54"/>
      <c r="EQ140" s="54"/>
      <c r="ER140" s="54"/>
      <c r="ES140" s="54"/>
      <c r="ET140" s="54"/>
      <c r="EU140" s="54"/>
      <c r="EV140" s="54"/>
      <c r="EW140" s="54"/>
      <c r="EX140" s="54"/>
      <c r="EY140" s="54"/>
      <c r="EZ140" s="54"/>
      <c r="FA140" s="54"/>
      <c r="FB140" s="54"/>
      <c r="FC140" s="54"/>
      <c r="FD140" s="54"/>
      <c r="FE140" s="54"/>
      <c r="HW140"/>
    </row>
    <row r="141" spans="2:231" ht="15" customHeight="1" x14ac:dyDescent="0.25">
      <c r="B141" s="62" t="s">
        <v>284</v>
      </c>
      <c r="C141" s="17" t="s">
        <v>429</v>
      </c>
      <c r="D141" s="17" t="str">
        <f t="shared" si="17"/>
        <v>MCG_RACFACBA_1M_USD</v>
      </c>
      <c r="E141" s="54"/>
      <c r="F141" s="54"/>
      <c r="G141" s="54"/>
      <c r="H141" s="54"/>
      <c r="I141" s="54"/>
      <c r="J141" s="54"/>
      <c r="K141" s="54"/>
      <c r="L141" s="54"/>
      <c r="M141" s="54"/>
      <c r="N141" s="54"/>
      <c r="O141" s="54"/>
      <c r="P141" s="54">
        <v>0</v>
      </c>
      <c r="Q141" s="54"/>
      <c r="R141" s="54">
        <v>4483.8</v>
      </c>
      <c r="S141" s="54"/>
      <c r="T141" s="54"/>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c r="CJ141" s="54"/>
      <c r="CK141" s="54"/>
      <c r="CL141" s="54"/>
      <c r="CM141" s="54"/>
      <c r="CN141" s="54"/>
      <c r="CO141" s="54"/>
      <c r="CP141" s="54"/>
      <c r="CQ141" s="54"/>
      <c r="CR141" s="54"/>
      <c r="CS141" s="54"/>
      <c r="CT141" s="54"/>
      <c r="CU141" s="54"/>
      <c r="CV141" s="54"/>
      <c r="CW141" s="54"/>
      <c r="CX141" s="54"/>
      <c r="CY141" s="54"/>
      <c r="CZ141" s="54"/>
      <c r="DA141" s="54"/>
      <c r="DB141" s="54"/>
      <c r="DC141" s="54"/>
      <c r="DD141" s="54"/>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117"/>
      <c r="EB141" s="117"/>
      <c r="EC141" s="117"/>
      <c r="ED141" s="54"/>
      <c r="EE141" s="54"/>
      <c r="EF141" s="54"/>
      <c r="EG141" s="54"/>
      <c r="EH141" s="54"/>
      <c r="EI141" s="54"/>
      <c r="EJ141" s="54"/>
      <c r="EK141" s="54"/>
      <c r="EL141" s="54"/>
      <c r="EM141" s="54"/>
      <c r="EN141" s="54"/>
      <c r="EO141" s="54"/>
      <c r="EP141" s="54"/>
      <c r="EQ141" s="54"/>
      <c r="ER141" s="54"/>
      <c r="ES141" s="54"/>
      <c r="ET141" s="54"/>
      <c r="EU141" s="54"/>
      <c r="EV141" s="54"/>
      <c r="EW141" s="54"/>
      <c r="EX141" s="54"/>
      <c r="EY141" s="54"/>
      <c r="EZ141" s="54"/>
      <c r="FA141" s="54"/>
      <c r="FB141" s="54"/>
      <c r="FC141" s="54"/>
      <c r="FD141" s="54"/>
      <c r="FE141" s="54"/>
      <c r="HW141"/>
    </row>
    <row r="142" spans="2:231" ht="15" customHeight="1" x14ac:dyDescent="0.25">
      <c r="B142" s="63" t="s">
        <v>285</v>
      </c>
      <c r="C142" s="17" t="s">
        <v>430</v>
      </c>
      <c r="D142" s="17" t="str">
        <f t="shared" si="17"/>
        <v>MCG_RACFACBA_1M_3M_USD</v>
      </c>
      <c r="E142" s="54"/>
      <c r="F142" s="54"/>
      <c r="G142" s="54"/>
      <c r="H142" s="54"/>
      <c r="I142" s="54"/>
      <c r="J142" s="54"/>
      <c r="K142" s="54"/>
      <c r="L142" s="54"/>
      <c r="M142" s="54"/>
      <c r="N142" s="54"/>
      <c r="O142" s="54"/>
      <c r="P142" s="54">
        <v>0</v>
      </c>
      <c r="Q142" s="54">
        <v>4510.5</v>
      </c>
      <c r="R142" s="54"/>
      <c r="S142" s="54"/>
      <c r="T142" s="54"/>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c r="CJ142" s="54"/>
      <c r="CK142" s="54"/>
      <c r="CL142" s="54"/>
      <c r="CM142" s="54"/>
      <c r="CN142" s="54"/>
      <c r="CO142" s="54"/>
      <c r="CP142" s="54"/>
      <c r="CQ142" s="54"/>
      <c r="CR142" s="54"/>
      <c r="CS142" s="54"/>
      <c r="CT142" s="54"/>
      <c r="CU142" s="54"/>
      <c r="CV142" s="54"/>
      <c r="CW142" s="54"/>
      <c r="CX142" s="54"/>
      <c r="CY142" s="54"/>
      <c r="CZ142" s="54"/>
      <c r="DA142" s="54"/>
      <c r="DB142" s="54"/>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117"/>
      <c r="EB142" s="117"/>
      <c r="EC142" s="117"/>
      <c r="ED142" s="54"/>
      <c r="EE142" s="54"/>
      <c r="EF142" s="54"/>
      <c r="EG142" s="54"/>
      <c r="EH142" s="54"/>
      <c r="EI142" s="54"/>
      <c r="EJ142" s="54"/>
      <c r="EK142" s="54"/>
      <c r="EL142" s="54"/>
      <c r="EM142" s="54"/>
      <c r="EN142" s="54"/>
      <c r="EO142" s="54"/>
      <c r="EP142" s="54"/>
      <c r="EQ142" s="54"/>
      <c r="ER142" s="54"/>
      <c r="ES142" s="54"/>
      <c r="ET142" s="54"/>
      <c r="EU142" s="54"/>
      <c r="EV142" s="54"/>
      <c r="EW142" s="54"/>
      <c r="EX142" s="54"/>
      <c r="EY142" s="54"/>
      <c r="EZ142" s="54"/>
      <c r="FA142" s="54"/>
      <c r="FB142" s="54"/>
      <c r="FC142" s="54"/>
      <c r="FD142" s="54"/>
      <c r="FE142" s="54"/>
      <c r="HW142"/>
    </row>
    <row r="143" spans="2:231" ht="15" customHeight="1" x14ac:dyDescent="0.25">
      <c r="B143" s="62" t="s">
        <v>286</v>
      </c>
      <c r="C143" s="17" t="s">
        <v>431</v>
      </c>
      <c r="D143" s="17" t="str">
        <f t="shared" si="17"/>
        <v>MCG_RACFACBA_3M_1Y_USD</v>
      </c>
      <c r="E143" s="54"/>
      <c r="F143" s="54"/>
      <c r="G143" s="54"/>
      <c r="H143" s="54">
        <v>4724.76</v>
      </c>
      <c r="I143" s="54">
        <v>4690.26</v>
      </c>
      <c r="J143" s="54">
        <v>4619.9399999999996</v>
      </c>
      <c r="K143" s="54">
        <v>4579.05</v>
      </c>
      <c r="L143" s="54">
        <v>4583.5200000000004</v>
      </c>
      <c r="M143" s="54">
        <v>4643.1000000000004</v>
      </c>
      <c r="N143" s="54">
        <v>4644.75</v>
      </c>
      <c r="O143" s="54">
        <v>4559.97</v>
      </c>
      <c r="P143" s="54">
        <v>4499.8500000000004</v>
      </c>
      <c r="Q143" s="54"/>
      <c r="R143" s="54"/>
      <c r="S143" s="54"/>
      <c r="T143" s="54"/>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c r="CJ143" s="54"/>
      <c r="CK143" s="54"/>
      <c r="CL143" s="54"/>
      <c r="CM143" s="54"/>
      <c r="CN143" s="54"/>
      <c r="CO143" s="54"/>
      <c r="CP143" s="54"/>
      <c r="CQ143" s="54"/>
      <c r="CR143" s="54"/>
      <c r="CS143" s="54"/>
      <c r="CT143" s="54"/>
      <c r="CU143" s="54"/>
      <c r="CV143" s="54"/>
      <c r="CW143" s="54"/>
      <c r="CX143" s="54"/>
      <c r="CY143" s="54"/>
      <c r="CZ143" s="54"/>
      <c r="DA143" s="54"/>
      <c r="DB143" s="54"/>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117"/>
      <c r="EB143" s="117"/>
      <c r="EC143" s="117"/>
      <c r="ED143" s="54"/>
      <c r="EE143" s="54"/>
      <c r="EF143" s="54"/>
      <c r="EG143" s="54"/>
      <c r="EH143" s="54"/>
      <c r="EI143" s="54"/>
      <c r="EJ143" s="54"/>
      <c r="EK143" s="54"/>
      <c r="EL143" s="54"/>
      <c r="EM143" s="54"/>
      <c r="EN143" s="54"/>
      <c r="EO143" s="54"/>
      <c r="EP143" s="54"/>
      <c r="EQ143" s="54"/>
      <c r="ER143" s="54"/>
      <c r="ES143" s="54"/>
      <c r="ET143" s="54"/>
      <c r="EU143" s="54"/>
      <c r="EV143" s="54"/>
      <c r="EW143" s="54"/>
      <c r="EX143" s="54"/>
      <c r="EY143" s="54"/>
      <c r="EZ143" s="54"/>
      <c r="FA143" s="54"/>
      <c r="FB143" s="54"/>
      <c r="FC143" s="54"/>
      <c r="FD143" s="54"/>
      <c r="FE143" s="54"/>
      <c r="HW143"/>
    </row>
    <row r="144" spans="2:231" ht="15" customHeight="1" x14ac:dyDescent="0.25">
      <c r="B144" s="64" t="s">
        <v>290</v>
      </c>
      <c r="C144" s="80"/>
      <c r="D144" s="5"/>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c r="BN144" s="97"/>
      <c r="BO144" s="97"/>
      <c r="BP144" s="97"/>
      <c r="BQ144" s="97"/>
      <c r="BR144" s="97"/>
      <c r="BS144" s="97"/>
      <c r="BT144" s="97"/>
      <c r="BU144" s="97"/>
      <c r="BV144" s="97"/>
      <c r="BW144" s="97"/>
      <c r="BX144" s="97"/>
      <c r="BY144" s="97"/>
      <c r="BZ144" s="97"/>
      <c r="CA144" s="97"/>
      <c r="CB144" s="97"/>
      <c r="CC144" s="97"/>
      <c r="CD144" s="97"/>
      <c r="CE144" s="97"/>
      <c r="CF144" s="97"/>
      <c r="CG144" s="97"/>
      <c r="CH144" s="97"/>
      <c r="CI144" s="97"/>
      <c r="CJ144" s="97"/>
      <c r="CK144" s="97"/>
      <c r="CL144" s="97"/>
      <c r="CM144" s="97"/>
      <c r="CN144" s="97"/>
      <c r="CO144" s="97"/>
      <c r="CP144" s="97"/>
      <c r="CQ144" s="97"/>
      <c r="CR144" s="97"/>
      <c r="CS144" s="97"/>
      <c r="CT144" s="97"/>
      <c r="CU144" s="97"/>
      <c r="CV144" s="97"/>
      <c r="CW144" s="97"/>
      <c r="CX144" s="97"/>
      <c r="CY144" s="97"/>
      <c r="CZ144" s="97"/>
      <c r="DA144" s="97"/>
      <c r="DB144" s="97"/>
      <c r="DC144" s="97"/>
      <c r="DD144" s="97"/>
      <c r="DE144" s="97"/>
      <c r="DF144" s="97"/>
      <c r="DG144" s="97"/>
      <c r="DH144" s="97"/>
      <c r="DI144" s="97"/>
      <c r="DJ144" s="97"/>
      <c r="DK144" s="97"/>
      <c r="DL144" s="97"/>
      <c r="DM144" s="97"/>
      <c r="DN144" s="97"/>
      <c r="DO144" s="97"/>
      <c r="DP144" s="97"/>
      <c r="DQ144" s="97"/>
      <c r="DR144" s="97"/>
      <c r="DS144" s="97"/>
      <c r="DT144" s="97"/>
      <c r="DU144" s="97"/>
      <c r="DV144" s="97"/>
      <c r="DW144" s="97"/>
      <c r="DX144" s="97"/>
      <c r="DY144" s="97"/>
      <c r="DZ144" s="97"/>
      <c r="EA144" s="119"/>
      <c r="EB144" s="119"/>
      <c r="EC144" s="119"/>
      <c r="ED144" s="97"/>
      <c r="EE144" s="97"/>
      <c r="EF144" s="97"/>
      <c r="EG144" s="97"/>
      <c r="EH144" s="97"/>
      <c r="EI144" s="97"/>
      <c r="EJ144" s="97"/>
      <c r="EK144" s="97"/>
      <c r="EL144" s="97"/>
      <c r="EM144" s="97"/>
      <c r="EN144" s="97"/>
      <c r="EO144" s="97"/>
      <c r="EP144" s="97"/>
      <c r="EQ144" s="97"/>
      <c r="ER144" s="97"/>
      <c r="ES144" s="97"/>
      <c r="ET144" s="97"/>
      <c r="EU144" s="97"/>
      <c r="EV144" s="97"/>
      <c r="EW144" s="97"/>
      <c r="EX144" s="97"/>
      <c r="EY144" s="97"/>
      <c r="EZ144" s="97"/>
      <c r="FA144" s="97"/>
      <c r="FB144" s="97"/>
      <c r="FC144" s="97"/>
      <c r="FD144" s="97"/>
      <c r="FE144" s="97"/>
      <c r="HW144"/>
    </row>
    <row r="145" spans="2:233" ht="15" customHeight="1" x14ac:dyDescent="0.25">
      <c r="B145" s="61" t="s">
        <v>287</v>
      </c>
      <c r="C145" s="17" t="s">
        <v>432</v>
      </c>
      <c r="D145" s="17" t="str">
        <f t="shared" si="17"/>
        <v>MCG_RACFACBAON_USD</v>
      </c>
      <c r="E145" s="54"/>
      <c r="F145" s="54"/>
      <c r="G145" s="54"/>
      <c r="H145" s="54">
        <v>4724.76</v>
      </c>
      <c r="I145" s="54">
        <v>4690.26</v>
      </c>
      <c r="J145" s="54">
        <v>4619.9399999999996</v>
      </c>
      <c r="K145" s="54">
        <v>4579.05</v>
      </c>
      <c r="L145" s="54">
        <v>4583.5200000000004</v>
      </c>
      <c r="M145" s="54">
        <v>4643.1000000000004</v>
      </c>
      <c r="N145" s="54">
        <v>4644.75</v>
      </c>
      <c r="O145" s="54">
        <v>4559.97</v>
      </c>
      <c r="P145" s="54">
        <v>4499.8500000000004</v>
      </c>
      <c r="Q145" s="54">
        <v>4510.5</v>
      </c>
      <c r="R145" s="54">
        <v>4483.8</v>
      </c>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c r="CJ145" s="54"/>
      <c r="CK145" s="54"/>
      <c r="CL145" s="54"/>
      <c r="CM145" s="54"/>
      <c r="CN145" s="54"/>
      <c r="CO145" s="54"/>
      <c r="CP145" s="54"/>
      <c r="CQ145" s="54"/>
      <c r="CR145" s="54"/>
      <c r="CS145" s="54"/>
      <c r="CT145" s="54"/>
      <c r="CU145" s="54"/>
      <c r="CV145" s="54"/>
      <c r="CW145" s="54"/>
      <c r="CX145" s="54"/>
      <c r="CY145" s="54"/>
      <c r="CZ145" s="54"/>
      <c r="DA145" s="54"/>
      <c r="DB145" s="54"/>
      <c r="DC145" s="54"/>
      <c r="DD145" s="54"/>
      <c r="DE145" s="54"/>
      <c r="DF145" s="54"/>
      <c r="DG145" s="54"/>
      <c r="DH145" s="54"/>
      <c r="DI145" s="54"/>
      <c r="DJ145" s="54"/>
      <c r="DK145" s="54"/>
      <c r="DL145" s="54"/>
      <c r="DM145" s="54"/>
      <c r="DN145" s="54"/>
      <c r="DO145" s="54"/>
      <c r="DP145" s="54"/>
      <c r="DQ145" s="54"/>
      <c r="DR145" s="54"/>
      <c r="DS145" s="54"/>
      <c r="DT145" s="54"/>
      <c r="DU145" s="54"/>
      <c r="DV145" s="54"/>
      <c r="DW145" s="54"/>
      <c r="DX145" s="54"/>
      <c r="DY145" s="54"/>
      <c r="DZ145" s="54"/>
      <c r="EA145" s="117"/>
      <c r="EB145" s="117"/>
      <c r="EC145" s="117"/>
      <c r="ED145" s="54"/>
      <c r="EE145" s="54"/>
      <c r="EF145" s="54"/>
      <c r="EG145" s="54"/>
      <c r="EH145" s="54"/>
      <c r="EI145" s="54"/>
      <c r="EJ145" s="54"/>
      <c r="EK145" s="54"/>
      <c r="EL145" s="54"/>
      <c r="EM145" s="54"/>
      <c r="EN145" s="54"/>
      <c r="EO145" s="54"/>
      <c r="EP145" s="54"/>
      <c r="EQ145" s="54"/>
      <c r="ER145" s="54"/>
      <c r="ES145" s="54"/>
      <c r="ET145" s="54"/>
      <c r="EU145" s="54"/>
      <c r="EV145" s="54"/>
      <c r="EW145" s="54"/>
      <c r="EX145" s="54"/>
      <c r="EY145" s="54"/>
      <c r="EZ145" s="54"/>
      <c r="FA145" s="54"/>
      <c r="FB145" s="54"/>
      <c r="FC145" s="54"/>
      <c r="FD145" s="54"/>
      <c r="FE145" s="54"/>
      <c r="HW145"/>
    </row>
    <row r="146" spans="2:233" ht="15" customHeight="1" x14ac:dyDescent="0.25">
      <c r="B146" s="62" t="s">
        <v>284</v>
      </c>
      <c r="C146" s="17" t="s">
        <v>433</v>
      </c>
      <c r="D146" s="17" t="str">
        <f t="shared" si="17"/>
        <v>MCG_RACFACBAON_1M_USD</v>
      </c>
      <c r="E146" s="54"/>
      <c r="F146" s="54"/>
      <c r="G146" s="54"/>
      <c r="H146" s="54"/>
      <c r="I146" s="54"/>
      <c r="J146" s="54"/>
      <c r="K146" s="54"/>
      <c r="L146" s="54"/>
      <c r="M146" s="54"/>
      <c r="N146" s="54"/>
      <c r="O146" s="54"/>
      <c r="P146" s="54"/>
      <c r="Q146" s="54"/>
      <c r="R146" s="54">
        <v>4483.8</v>
      </c>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c r="CJ146" s="54"/>
      <c r="CK146" s="54"/>
      <c r="CL146" s="54"/>
      <c r="CM146" s="54"/>
      <c r="CN146" s="54"/>
      <c r="CO146" s="54"/>
      <c r="CP146" s="54"/>
      <c r="CQ146" s="54"/>
      <c r="CR146" s="54"/>
      <c r="CS146" s="54"/>
      <c r="CT146" s="54"/>
      <c r="CU146" s="54"/>
      <c r="CV146" s="54"/>
      <c r="CW146" s="54"/>
      <c r="CX146" s="54"/>
      <c r="CY146" s="54"/>
      <c r="CZ146" s="54"/>
      <c r="DA146" s="54"/>
      <c r="DB146" s="54"/>
      <c r="DC146" s="54"/>
      <c r="DD146" s="54"/>
      <c r="DE146" s="54"/>
      <c r="DF146" s="54"/>
      <c r="DG146" s="54"/>
      <c r="DH146" s="54"/>
      <c r="DI146" s="54"/>
      <c r="DJ146" s="54"/>
      <c r="DK146" s="54"/>
      <c r="DL146" s="54"/>
      <c r="DM146" s="54"/>
      <c r="DN146" s="54"/>
      <c r="DO146" s="54"/>
      <c r="DP146" s="54"/>
      <c r="DQ146" s="54"/>
      <c r="DR146" s="54"/>
      <c r="DS146" s="54"/>
      <c r="DT146" s="54"/>
      <c r="DU146" s="54"/>
      <c r="DV146" s="54"/>
      <c r="DW146" s="54"/>
      <c r="DX146" s="54"/>
      <c r="DY146" s="54"/>
      <c r="DZ146" s="54"/>
      <c r="EA146" s="117"/>
      <c r="EB146" s="117"/>
      <c r="EC146" s="117"/>
      <c r="ED146" s="54"/>
      <c r="EE146" s="54"/>
      <c r="EF146" s="54"/>
      <c r="EG146" s="54"/>
      <c r="EH146" s="54"/>
      <c r="EI146" s="54"/>
      <c r="EJ146" s="54"/>
      <c r="EK146" s="54"/>
      <c r="EL146" s="54"/>
      <c r="EM146" s="54"/>
      <c r="EN146" s="54"/>
      <c r="EO146" s="54"/>
      <c r="EP146" s="54"/>
      <c r="EQ146" s="54"/>
      <c r="ER146" s="54"/>
      <c r="ES146" s="54"/>
      <c r="ET146" s="54"/>
      <c r="EU146" s="54"/>
      <c r="EV146" s="54"/>
      <c r="EW146" s="54"/>
      <c r="EX146" s="54"/>
      <c r="EY146" s="54"/>
      <c r="EZ146" s="54"/>
      <c r="FA146" s="54"/>
      <c r="FB146" s="54"/>
      <c r="FC146" s="54"/>
      <c r="FD146" s="54"/>
      <c r="FE146" s="54"/>
      <c r="HW146"/>
    </row>
    <row r="147" spans="2:233" ht="15" customHeight="1" x14ac:dyDescent="0.25">
      <c r="B147" s="63" t="s">
        <v>285</v>
      </c>
      <c r="C147" s="17" t="s">
        <v>434</v>
      </c>
      <c r="D147" s="17" t="str">
        <f t="shared" si="17"/>
        <v>MCG_RACFACBAON_1M_3M_USD</v>
      </c>
      <c r="E147" s="54"/>
      <c r="F147" s="54"/>
      <c r="G147" s="54"/>
      <c r="H147" s="54"/>
      <c r="I147" s="54"/>
      <c r="J147" s="54"/>
      <c r="K147" s="54"/>
      <c r="L147" s="54"/>
      <c r="M147" s="54"/>
      <c r="N147" s="54"/>
      <c r="O147" s="54"/>
      <c r="P147" s="54"/>
      <c r="Q147" s="54">
        <v>4510.5</v>
      </c>
      <c r="R147" s="54"/>
      <c r="S147" s="54"/>
      <c r="T147" s="54"/>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c r="CJ147" s="54"/>
      <c r="CK147" s="54"/>
      <c r="CL147" s="54"/>
      <c r="CM147" s="54"/>
      <c r="CN147" s="54"/>
      <c r="CO147" s="54"/>
      <c r="CP147" s="54"/>
      <c r="CQ147" s="54"/>
      <c r="CR147" s="54"/>
      <c r="CS147" s="54"/>
      <c r="CT147" s="54"/>
      <c r="CU147" s="54"/>
      <c r="CV147" s="54"/>
      <c r="CW147" s="54"/>
      <c r="CX147" s="54"/>
      <c r="CY147" s="54"/>
      <c r="CZ147" s="54"/>
      <c r="DA147" s="54"/>
      <c r="DB147" s="54"/>
      <c r="DC147" s="54"/>
      <c r="DD147" s="54"/>
      <c r="DE147" s="54"/>
      <c r="DF147" s="54"/>
      <c r="DG147" s="54"/>
      <c r="DH147" s="54"/>
      <c r="DI147" s="54"/>
      <c r="DJ147" s="54"/>
      <c r="DK147" s="54"/>
      <c r="DL147" s="54"/>
      <c r="DM147" s="54"/>
      <c r="DN147" s="54"/>
      <c r="DO147" s="54"/>
      <c r="DP147" s="54"/>
      <c r="DQ147" s="54"/>
      <c r="DR147" s="54"/>
      <c r="DS147" s="54"/>
      <c r="DT147" s="54"/>
      <c r="DU147" s="54"/>
      <c r="DV147" s="54"/>
      <c r="DW147" s="54"/>
      <c r="DX147" s="54"/>
      <c r="DY147" s="54"/>
      <c r="DZ147" s="54"/>
      <c r="EA147" s="117"/>
      <c r="EB147" s="117"/>
      <c r="EC147" s="117"/>
      <c r="ED147" s="54"/>
      <c r="EE147" s="54"/>
      <c r="EF147" s="54"/>
      <c r="EG147" s="54"/>
      <c r="EH147" s="54"/>
      <c r="EI147" s="54"/>
      <c r="EJ147" s="54"/>
      <c r="EK147" s="54"/>
      <c r="EL147" s="54"/>
      <c r="EM147" s="54"/>
      <c r="EN147" s="54"/>
      <c r="EO147" s="54"/>
      <c r="EP147" s="54"/>
      <c r="EQ147" s="54"/>
      <c r="ER147" s="54"/>
      <c r="ES147" s="54"/>
      <c r="ET147" s="54"/>
      <c r="EU147" s="54"/>
      <c r="EV147" s="54"/>
      <c r="EW147" s="54"/>
      <c r="EX147" s="54"/>
      <c r="EY147" s="54"/>
      <c r="EZ147" s="54"/>
      <c r="FA147" s="54"/>
      <c r="FB147" s="54"/>
      <c r="FC147" s="54"/>
      <c r="FD147" s="54"/>
      <c r="FE147" s="54"/>
      <c r="HW147"/>
    </row>
    <row r="148" spans="2:233" ht="15" customHeight="1" x14ac:dyDescent="0.25">
      <c r="B148" s="62" t="s">
        <v>286</v>
      </c>
      <c r="C148" s="17" t="s">
        <v>435</v>
      </c>
      <c r="D148" s="17" t="str">
        <f t="shared" si="17"/>
        <v>MCG_RACFACBAON_3M_1Y_USD</v>
      </c>
      <c r="E148" s="54"/>
      <c r="F148" s="54"/>
      <c r="G148" s="54"/>
      <c r="H148" s="54">
        <v>4724.76</v>
      </c>
      <c r="I148" s="54">
        <v>4690.26</v>
      </c>
      <c r="J148" s="54">
        <v>4619.9399999999996</v>
      </c>
      <c r="K148" s="54">
        <v>4579.05</v>
      </c>
      <c r="L148" s="54">
        <v>4583.5200000000004</v>
      </c>
      <c r="M148" s="54">
        <v>4643.1000000000004</v>
      </c>
      <c r="N148" s="54">
        <v>4644.75</v>
      </c>
      <c r="O148" s="54">
        <v>4559.97</v>
      </c>
      <c r="P148" s="54">
        <v>4499.8500000000004</v>
      </c>
      <c r="Q148" s="54"/>
      <c r="R148" s="54"/>
      <c r="S148" s="54"/>
      <c r="T148" s="54"/>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c r="CJ148" s="54"/>
      <c r="CK148" s="54"/>
      <c r="CL148" s="54"/>
      <c r="CM148" s="54"/>
      <c r="CN148" s="54"/>
      <c r="CO148" s="54"/>
      <c r="CP148" s="54"/>
      <c r="CQ148" s="54"/>
      <c r="CR148" s="54"/>
      <c r="CS148" s="54"/>
      <c r="CT148" s="54"/>
      <c r="CU148" s="54"/>
      <c r="CV148" s="54"/>
      <c r="CW148" s="54"/>
      <c r="CX148" s="54"/>
      <c r="CY148" s="54"/>
      <c r="CZ148" s="54"/>
      <c r="DA148" s="54"/>
      <c r="DB148" s="54"/>
      <c r="DC148" s="54"/>
      <c r="DD148" s="54"/>
      <c r="DE148" s="54"/>
      <c r="DF148" s="54"/>
      <c r="DG148" s="54"/>
      <c r="DH148" s="54"/>
      <c r="DI148" s="54"/>
      <c r="DJ148" s="54"/>
      <c r="DK148" s="54"/>
      <c r="DL148" s="54"/>
      <c r="DM148" s="54"/>
      <c r="DN148" s="54"/>
      <c r="DO148" s="54"/>
      <c r="DP148" s="54"/>
      <c r="DQ148" s="54"/>
      <c r="DR148" s="54"/>
      <c r="DS148" s="54"/>
      <c r="DT148" s="54"/>
      <c r="DU148" s="54"/>
      <c r="DV148" s="54"/>
      <c r="DW148" s="54"/>
      <c r="DX148" s="54"/>
      <c r="DY148" s="54"/>
      <c r="DZ148" s="54"/>
      <c r="EA148" s="117"/>
      <c r="EB148" s="117"/>
      <c r="EC148" s="117"/>
      <c r="ED148" s="54"/>
      <c r="EE148" s="54"/>
      <c r="EF148" s="54"/>
      <c r="EG148" s="54"/>
      <c r="EH148" s="54"/>
      <c r="EI148" s="54"/>
      <c r="EJ148" s="54"/>
      <c r="EK148" s="54"/>
      <c r="EL148" s="54"/>
      <c r="EM148" s="54"/>
      <c r="EN148" s="54"/>
      <c r="EO148" s="54"/>
      <c r="EP148" s="54"/>
      <c r="EQ148" s="54"/>
      <c r="ER148" s="54"/>
      <c r="ES148" s="54"/>
      <c r="ET148" s="54"/>
      <c r="EU148" s="54"/>
      <c r="EV148" s="54"/>
      <c r="EW148" s="54"/>
      <c r="EX148" s="54"/>
      <c r="EY148" s="54"/>
      <c r="EZ148" s="54"/>
      <c r="FA148" s="54"/>
      <c r="FB148" s="54"/>
      <c r="FC148" s="54"/>
      <c r="FD148" s="54"/>
      <c r="FE148" s="54"/>
      <c r="HW148"/>
    </row>
    <row r="149" spans="2:233" ht="15" customHeight="1" x14ac:dyDescent="0.25">
      <c r="B149" s="64" t="s">
        <v>291</v>
      </c>
      <c r="C149" s="80"/>
      <c r="D149" s="5"/>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c r="BN149" s="97"/>
      <c r="BO149" s="97"/>
      <c r="BP149" s="97"/>
      <c r="BQ149" s="97"/>
      <c r="BR149" s="97"/>
      <c r="BS149" s="97"/>
      <c r="BT149" s="97"/>
      <c r="BU149" s="97"/>
      <c r="BV149" s="97"/>
      <c r="BW149" s="97"/>
      <c r="BX149" s="97"/>
      <c r="BY149" s="97"/>
      <c r="BZ149" s="97"/>
      <c r="CA149" s="97"/>
      <c r="CB149" s="97"/>
      <c r="CC149" s="97"/>
      <c r="CD149" s="97"/>
      <c r="CE149" s="97"/>
      <c r="CF149" s="97"/>
      <c r="CG149" s="97"/>
      <c r="CH149" s="97"/>
      <c r="CI149" s="97"/>
      <c r="CJ149" s="97"/>
      <c r="CK149" s="97"/>
      <c r="CL149" s="97"/>
      <c r="CM149" s="97"/>
      <c r="CN149" s="97"/>
      <c r="CO149" s="97"/>
      <c r="CP149" s="97"/>
      <c r="CQ149" s="97"/>
      <c r="CR149" s="97"/>
      <c r="CS149" s="97"/>
      <c r="CT149" s="97"/>
      <c r="CU149" s="97"/>
      <c r="CV149" s="97"/>
      <c r="CW149" s="97"/>
      <c r="CX149" s="97"/>
      <c r="CY149" s="97"/>
      <c r="CZ149" s="97"/>
      <c r="DA149" s="97"/>
      <c r="DB149" s="97"/>
      <c r="DC149" s="97"/>
      <c r="DD149" s="97"/>
      <c r="DE149" s="97"/>
      <c r="DF149" s="97"/>
      <c r="DG149" s="97"/>
      <c r="DH149" s="97"/>
      <c r="DI149" s="97"/>
      <c r="DJ149" s="97"/>
      <c r="DK149" s="97"/>
      <c r="DL149" s="97"/>
      <c r="DM149" s="97"/>
      <c r="DN149" s="97"/>
      <c r="DO149" s="97"/>
      <c r="DP149" s="97"/>
      <c r="DQ149" s="97"/>
      <c r="DR149" s="97"/>
      <c r="DS149" s="97"/>
      <c r="DT149" s="97"/>
      <c r="DU149" s="97"/>
      <c r="DV149" s="97"/>
      <c r="DW149" s="97"/>
      <c r="DX149" s="97"/>
      <c r="DY149" s="97"/>
      <c r="DZ149" s="97"/>
      <c r="EA149" s="119"/>
      <c r="EB149" s="119"/>
      <c r="EC149" s="119"/>
      <c r="ED149" s="97"/>
      <c r="EE149" s="97"/>
      <c r="EF149" s="97"/>
      <c r="EG149" s="97"/>
      <c r="EH149" s="97"/>
      <c r="EI149" s="97"/>
      <c r="EJ149" s="97"/>
      <c r="EK149" s="97"/>
      <c r="EL149" s="97"/>
      <c r="EM149" s="97"/>
      <c r="EN149" s="97"/>
      <c r="EO149" s="97"/>
      <c r="EP149" s="97"/>
      <c r="EQ149" s="97"/>
      <c r="ER149" s="97"/>
      <c r="ES149" s="97"/>
      <c r="ET149" s="97"/>
      <c r="EU149" s="97"/>
      <c r="EV149" s="97"/>
      <c r="EW149" s="97"/>
      <c r="EX149" s="97"/>
      <c r="EY149" s="97"/>
      <c r="EZ149" s="97"/>
      <c r="FA149" s="97"/>
      <c r="FB149" s="97"/>
      <c r="FC149" s="97"/>
      <c r="FD149" s="97"/>
      <c r="FE149" s="97"/>
      <c r="HW149"/>
    </row>
    <row r="150" spans="2:233" ht="15" customHeight="1" x14ac:dyDescent="0.25">
      <c r="B150" s="61" t="s">
        <v>287</v>
      </c>
      <c r="C150" s="17" t="s">
        <v>436</v>
      </c>
      <c r="D150" s="17" t="str">
        <f t="shared" si="17"/>
        <v>MCG_RACFACBABIS_USD</v>
      </c>
      <c r="E150" s="54"/>
      <c r="F150" s="54"/>
      <c r="G150" s="54"/>
      <c r="H150" s="54"/>
      <c r="I150" s="54"/>
      <c r="J150" s="54"/>
      <c r="K150" s="54"/>
      <c r="L150" s="54"/>
      <c r="M150" s="54"/>
      <c r="N150" s="54"/>
      <c r="O150" s="54"/>
      <c r="P150" s="54"/>
      <c r="Q150" s="54"/>
      <c r="R150" s="54"/>
      <c r="S150" s="54"/>
      <c r="T150" s="54"/>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c r="CJ150" s="54"/>
      <c r="CK150" s="54"/>
      <c r="CL150" s="54"/>
      <c r="CM150" s="54"/>
      <c r="CN150" s="54"/>
      <c r="CO150" s="54"/>
      <c r="CP150" s="54"/>
      <c r="CQ150" s="54"/>
      <c r="CR150" s="54"/>
      <c r="CS150" s="54"/>
      <c r="CT150" s="54"/>
      <c r="CU150" s="54"/>
      <c r="CV150" s="54"/>
      <c r="CW150" s="54"/>
      <c r="CX150" s="54"/>
      <c r="CY150" s="54"/>
      <c r="CZ150" s="54"/>
      <c r="DA150" s="54"/>
      <c r="DB150" s="54"/>
      <c r="DC150" s="54"/>
      <c r="DD150" s="54"/>
      <c r="DE150" s="54"/>
      <c r="DF150" s="54"/>
      <c r="DG150" s="54"/>
      <c r="DH150" s="54"/>
      <c r="DI150" s="54"/>
      <c r="DJ150" s="54"/>
      <c r="DK150" s="54"/>
      <c r="DL150" s="54"/>
      <c r="DM150" s="54"/>
      <c r="DN150" s="54"/>
      <c r="DO150" s="54"/>
      <c r="DP150" s="54"/>
      <c r="DQ150" s="54"/>
      <c r="DR150" s="54"/>
      <c r="DS150" s="54"/>
      <c r="DT150" s="54"/>
      <c r="DU150" s="54"/>
      <c r="DV150" s="54"/>
      <c r="DW150" s="54"/>
      <c r="DX150" s="54"/>
      <c r="DY150" s="54"/>
      <c r="DZ150" s="54"/>
      <c r="EA150" s="117"/>
      <c r="EB150" s="117"/>
      <c r="EC150" s="117"/>
      <c r="ED150" s="54"/>
      <c r="EE150" s="54"/>
      <c r="EF150" s="54"/>
      <c r="EG150" s="54"/>
      <c r="EH150" s="54"/>
      <c r="EI150" s="54"/>
      <c r="EJ150" s="54"/>
      <c r="EK150" s="54"/>
      <c r="EL150" s="54"/>
      <c r="EM150" s="54"/>
      <c r="EN150" s="54"/>
      <c r="EO150" s="54"/>
      <c r="EP150" s="54"/>
      <c r="EQ150" s="54"/>
      <c r="ER150" s="54"/>
      <c r="ES150" s="54"/>
      <c r="ET150" s="54"/>
      <c r="EU150" s="54"/>
      <c r="EV150" s="54"/>
      <c r="EW150" s="54"/>
      <c r="EX150" s="54"/>
      <c r="EY150" s="54"/>
      <c r="EZ150" s="54"/>
      <c r="FA150" s="54"/>
      <c r="FB150" s="54"/>
      <c r="FC150" s="54"/>
      <c r="FD150" s="54"/>
      <c r="FE150" s="54"/>
      <c r="HW150"/>
    </row>
    <row r="151" spans="2:233" ht="15" customHeight="1" x14ac:dyDescent="0.25">
      <c r="B151" s="62" t="s">
        <v>284</v>
      </c>
      <c r="C151" s="17" t="s">
        <v>437</v>
      </c>
      <c r="D151" s="17" t="str">
        <f t="shared" si="17"/>
        <v>MCG_RACFACBABIS_1M_USD</v>
      </c>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c r="CJ151" s="54"/>
      <c r="CK151" s="54"/>
      <c r="CL151" s="54"/>
      <c r="CM151" s="54"/>
      <c r="CN151" s="54"/>
      <c r="CO151" s="54"/>
      <c r="CP151" s="54"/>
      <c r="CQ151" s="54"/>
      <c r="CR151" s="54"/>
      <c r="CS151" s="54"/>
      <c r="CT151" s="54"/>
      <c r="CU151" s="54"/>
      <c r="CV151" s="54"/>
      <c r="CW151" s="54"/>
      <c r="CX151" s="54"/>
      <c r="CY151" s="54"/>
      <c r="CZ151" s="54"/>
      <c r="DA151" s="54"/>
      <c r="DB151" s="54"/>
      <c r="DC151" s="54"/>
      <c r="DD151" s="54"/>
      <c r="DE151" s="54"/>
      <c r="DF151" s="54"/>
      <c r="DG151" s="54"/>
      <c r="DH151" s="54"/>
      <c r="DI151" s="54"/>
      <c r="DJ151" s="54"/>
      <c r="DK151" s="54"/>
      <c r="DL151" s="54"/>
      <c r="DM151" s="54"/>
      <c r="DN151" s="54"/>
      <c r="DO151" s="54"/>
      <c r="DP151" s="54"/>
      <c r="DQ151" s="54"/>
      <c r="DR151" s="54"/>
      <c r="DS151" s="54"/>
      <c r="DT151" s="54"/>
      <c r="DU151" s="54"/>
      <c r="DV151" s="54"/>
      <c r="DW151" s="54"/>
      <c r="DX151" s="54"/>
      <c r="DY151" s="54"/>
      <c r="DZ151" s="54"/>
      <c r="EA151" s="117"/>
      <c r="EB151" s="117"/>
      <c r="EC151" s="117"/>
      <c r="ED151" s="54"/>
      <c r="EE151" s="54"/>
      <c r="EF151" s="54"/>
      <c r="EG151" s="54"/>
      <c r="EH151" s="54"/>
      <c r="EI151" s="54"/>
      <c r="EJ151" s="54"/>
      <c r="EK151" s="54"/>
      <c r="EL151" s="54"/>
      <c r="EM151" s="54"/>
      <c r="EN151" s="54"/>
      <c r="EO151" s="54"/>
      <c r="EP151" s="54"/>
      <c r="EQ151" s="54"/>
      <c r="ER151" s="54"/>
      <c r="ES151" s="54"/>
      <c r="ET151" s="54"/>
      <c r="EU151" s="54"/>
      <c r="EV151" s="54"/>
      <c r="EW151" s="54"/>
      <c r="EX151" s="54"/>
      <c r="EY151" s="54"/>
      <c r="EZ151" s="54"/>
      <c r="FA151" s="54"/>
      <c r="FB151" s="54"/>
      <c r="FC151" s="54"/>
      <c r="FD151" s="54"/>
      <c r="FE151" s="54"/>
      <c r="HW151"/>
    </row>
    <row r="152" spans="2:233" ht="15" customHeight="1" x14ac:dyDescent="0.25">
      <c r="B152" s="63" t="s">
        <v>285</v>
      </c>
      <c r="C152" s="17" t="s">
        <v>438</v>
      </c>
      <c r="D152" s="17" t="str">
        <f t="shared" si="17"/>
        <v>MCG_RACFACBABIS_1M_3M_USD</v>
      </c>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c r="CJ152" s="54"/>
      <c r="CK152" s="54"/>
      <c r="CL152" s="54"/>
      <c r="CM152" s="54"/>
      <c r="CN152" s="54"/>
      <c r="CO152" s="54"/>
      <c r="CP152" s="54"/>
      <c r="CQ152" s="54"/>
      <c r="CR152" s="54"/>
      <c r="CS152" s="54"/>
      <c r="CT152" s="54"/>
      <c r="CU152" s="54"/>
      <c r="CV152" s="54"/>
      <c r="CW152" s="54"/>
      <c r="CX152" s="54"/>
      <c r="CY152" s="54"/>
      <c r="CZ152" s="54"/>
      <c r="DA152" s="54"/>
      <c r="DB152" s="54"/>
      <c r="DC152" s="54"/>
      <c r="DD152" s="54"/>
      <c r="DE152" s="54"/>
      <c r="DF152" s="54"/>
      <c r="DG152" s="54"/>
      <c r="DH152" s="54"/>
      <c r="DI152" s="54"/>
      <c r="DJ152" s="54"/>
      <c r="DK152" s="54"/>
      <c r="DL152" s="54"/>
      <c r="DM152" s="54"/>
      <c r="DN152" s="54"/>
      <c r="DO152" s="54"/>
      <c r="DP152" s="54"/>
      <c r="DQ152" s="54"/>
      <c r="DR152" s="54"/>
      <c r="DS152" s="54"/>
      <c r="DT152" s="54"/>
      <c r="DU152" s="54"/>
      <c r="DV152" s="54"/>
      <c r="DW152" s="54"/>
      <c r="DX152" s="54"/>
      <c r="DY152" s="54"/>
      <c r="DZ152" s="54"/>
      <c r="EA152" s="117"/>
      <c r="EB152" s="117"/>
      <c r="EC152" s="117"/>
      <c r="ED152" s="54"/>
      <c r="EE152" s="54"/>
      <c r="EF152" s="54"/>
      <c r="EG152" s="54"/>
      <c r="EH152" s="54"/>
      <c r="EI152" s="54"/>
      <c r="EJ152" s="54"/>
      <c r="EK152" s="54"/>
      <c r="EL152" s="54"/>
      <c r="EM152" s="54"/>
      <c r="EN152" s="54"/>
      <c r="EO152" s="54"/>
      <c r="EP152" s="54"/>
      <c r="EQ152" s="54"/>
      <c r="ER152" s="54"/>
      <c r="ES152" s="54"/>
      <c r="ET152" s="54"/>
      <c r="EU152" s="54"/>
      <c r="EV152" s="54"/>
      <c r="EW152" s="54"/>
      <c r="EX152" s="54"/>
      <c r="EY152" s="54"/>
      <c r="EZ152" s="54"/>
      <c r="FA152" s="54"/>
      <c r="FB152" s="54"/>
      <c r="FC152" s="54"/>
      <c r="FD152" s="54"/>
      <c r="FE152" s="54"/>
      <c r="HW152"/>
    </row>
    <row r="153" spans="2:233" ht="15" customHeight="1" x14ac:dyDescent="0.25">
      <c r="B153" s="62" t="s">
        <v>286</v>
      </c>
      <c r="C153" s="17" t="s">
        <v>439</v>
      </c>
      <c r="D153" s="17" t="str">
        <f t="shared" si="17"/>
        <v>MCG_RACFACBABIS_3M_1Y_USD</v>
      </c>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c r="CJ153" s="54"/>
      <c r="CK153" s="54"/>
      <c r="CL153" s="54"/>
      <c r="CM153" s="54"/>
      <c r="CN153" s="54"/>
      <c r="CO153" s="54"/>
      <c r="CP153" s="54"/>
      <c r="CQ153" s="54"/>
      <c r="CR153" s="54"/>
      <c r="CS153" s="54"/>
      <c r="CT153" s="54"/>
      <c r="CU153" s="54"/>
      <c r="CV153" s="54"/>
      <c r="CW153" s="54"/>
      <c r="CX153" s="54"/>
      <c r="CY153" s="54"/>
      <c r="CZ153" s="54"/>
      <c r="DA153" s="54"/>
      <c r="DB153" s="54"/>
      <c r="DC153" s="54"/>
      <c r="DD153" s="54"/>
      <c r="DE153" s="54"/>
      <c r="DF153" s="54"/>
      <c r="DG153" s="54"/>
      <c r="DH153" s="54"/>
      <c r="DI153" s="54"/>
      <c r="DJ153" s="54"/>
      <c r="DK153" s="54"/>
      <c r="DL153" s="54"/>
      <c r="DM153" s="54"/>
      <c r="DN153" s="54"/>
      <c r="DO153" s="54"/>
      <c r="DP153" s="54"/>
      <c r="DQ153" s="54"/>
      <c r="DR153" s="54"/>
      <c r="DS153" s="54"/>
      <c r="DT153" s="54"/>
      <c r="DU153" s="54"/>
      <c r="DV153" s="54"/>
      <c r="DW153" s="54"/>
      <c r="DX153" s="54"/>
      <c r="DY153" s="54"/>
      <c r="DZ153" s="54"/>
      <c r="EA153" s="117"/>
      <c r="EB153" s="117"/>
      <c r="EC153" s="117"/>
      <c r="ED153" s="54"/>
      <c r="EE153" s="54"/>
      <c r="EF153" s="54"/>
      <c r="EG153" s="54"/>
      <c r="EH153" s="54"/>
      <c r="EI153" s="54"/>
      <c r="EJ153" s="54"/>
      <c r="EK153" s="54"/>
      <c r="EL153" s="54"/>
      <c r="EM153" s="54"/>
      <c r="EN153" s="54"/>
      <c r="EO153" s="54"/>
      <c r="EP153" s="54"/>
      <c r="EQ153" s="54"/>
      <c r="ER153" s="54"/>
      <c r="ES153" s="54"/>
      <c r="ET153" s="54"/>
      <c r="EU153" s="54"/>
      <c r="EV153" s="54"/>
      <c r="EW153" s="54"/>
      <c r="EX153" s="54"/>
      <c r="EY153" s="54"/>
      <c r="EZ153" s="54"/>
      <c r="FA153" s="54"/>
      <c r="FB153" s="54"/>
      <c r="FC153" s="54"/>
      <c r="FD153" s="54"/>
      <c r="FE153" s="54"/>
      <c r="HW153"/>
    </row>
    <row r="154" spans="2:233" ht="15" customHeight="1" x14ac:dyDescent="0.25">
      <c r="B154" s="64" t="s">
        <v>292</v>
      </c>
      <c r="C154" s="80"/>
      <c r="D154" s="5"/>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c r="BN154" s="97"/>
      <c r="BO154" s="97"/>
      <c r="BP154" s="97"/>
      <c r="BQ154" s="97"/>
      <c r="BR154" s="97"/>
      <c r="BS154" s="97"/>
      <c r="BT154" s="97"/>
      <c r="BU154" s="97"/>
      <c r="BV154" s="97"/>
      <c r="BW154" s="97"/>
      <c r="BX154" s="97"/>
      <c r="BY154" s="97"/>
      <c r="BZ154" s="97"/>
      <c r="CA154" s="97"/>
      <c r="CB154" s="97"/>
      <c r="CC154" s="97"/>
      <c r="CD154" s="97"/>
      <c r="CE154" s="97"/>
      <c r="CF154" s="97"/>
      <c r="CG154" s="97"/>
      <c r="CH154" s="97"/>
      <c r="CI154" s="97"/>
      <c r="CJ154" s="97"/>
      <c r="CK154" s="97"/>
      <c r="CL154" s="97"/>
      <c r="CM154" s="97"/>
      <c r="CN154" s="97"/>
      <c r="CO154" s="97"/>
      <c r="CP154" s="97"/>
      <c r="CQ154" s="97"/>
      <c r="CR154" s="97"/>
      <c r="CS154" s="97"/>
      <c r="CT154" s="97"/>
      <c r="CU154" s="97"/>
      <c r="CV154" s="97"/>
      <c r="CW154" s="97"/>
      <c r="CX154" s="97"/>
      <c r="CY154" s="97"/>
      <c r="CZ154" s="97"/>
      <c r="DA154" s="97"/>
      <c r="DB154" s="97"/>
      <c r="DC154" s="97"/>
      <c r="DD154" s="97"/>
      <c r="DE154" s="97"/>
      <c r="DF154" s="97"/>
      <c r="DG154" s="97"/>
      <c r="DH154" s="97"/>
      <c r="DI154" s="97"/>
      <c r="DJ154" s="97"/>
      <c r="DK154" s="97"/>
      <c r="DL154" s="97"/>
      <c r="DM154" s="97"/>
      <c r="DN154" s="97"/>
      <c r="DO154" s="97"/>
      <c r="DP154" s="97"/>
      <c r="DQ154" s="97"/>
      <c r="DR154" s="97"/>
      <c r="DS154" s="97"/>
      <c r="DT154" s="97"/>
      <c r="DU154" s="97"/>
      <c r="DV154" s="97"/>
      <c r="DW154" s="97"/>
      <c r="DX154" s="97"/>
      <c r="DY154" s="97"/>
      <c r="DZ154" s="97"/>
      <c r="EA154" s="119"/>
      <c r="EB154" s="119"/>
      <c r="EC154" s="119"/>
      <c r="ED154" s="97"/>
      <c r="EE154" s="97"/>
      <c r="EF154" s="97"/>
      <c r="EG154" s="97"/>
      <c r="EH154" s="97"/>
      <c r="EI154" s="97"/>
      <c r="EJ154" s="97"/>
      <c r="EK154" s="97"/>
      <c r="EL154" s="97"/>
      <c r="EM154" s="97"/>
      <c r="EN154" s="97"/>
      <c r="EO154" s="97"/>
      <c r="EP154" s="97"/>
      <c r="EQ154" s="97"/>
      <c r="ER154" s="97"/>
      <c r="ES154" s="97"/>
      <c r="ET154" s="97"/>
      <c r="EU154" s="97"/>
      <c r="EV154" s="97"/>
      <c r="EW154" s="97"/>
      <c r="EX154" s="97"/>
      <c r="EY154" s="97"/>
      <c r="EZ154" s="97"/>
      <c r="FA154" s="97"/>
      <c r="FB154" s="97"/>
      <c r="FC154" s="97"/>
      <c r="FD154" s="97"/>
      <c r="FE154" s="97"/>
      <c r="HW154"/>
    </row>
    <row r="155" spans="2:233" ht="15" customHeight="1" x14ac:dyDescent="0.25">
      <c r="B155" s="61" t="s">
        <v>287</v>
      </c>
      <c r="C155" s="17" t="s">
        <v>440</v>
      </c>
      <c r="D155" s="17" t="str">
        <f t="shared" si="17"/>
        <v>MCG_RACFACBAIMF_USD</v>
      </c>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c r="CJ155" s="54"/>
      <c r="CK155" s="54"/>
      <c r="CL155" s="54"/>
      <c r="CM155" s="54"/>
      <c r="CN155" s="54"/>
      <c r="CO155" s="54"/>
      <c r="CP155" s="54"/>
      <c r="CQ155" s="54"/>
      <c r="CR155" s="54"/>
      <c r="CS155" s="54"/>
      <c r="CT155" s="54"/>
      <c r="CU155" s="54"/>
      <c r="CV155" s="54"/>
      <c r="CW155" s="54"/>
      <c r="CX155" s="54"/>
      <c r="CY155" s="54"/>
      <c r="CZ155" s="54"/>
      <c r="DA155" s="54"/>
      <c r="DB155" s="54"/>
      <c r="DC155" s="54"/>
      <c r="DD155" s="54"/>
      <c r="DE155" s="54"/>
      <c r="DF155" s="54"/>
      <c r="DG155" s="54"/>
      <c r="DH155" s="54"/>
      <c r="DI155" s="54"/>
      <c r="DJ155" s="54"/>
      <c r="DK155" s="54"/>
      <c r="DL155" s="54"/>
      <c r="DM155" s="54"/>
      <c r="DN155" s="54"/>
      <c r="DO155" s="54"/>
      <c r="DP155" s="54"/>
      <c r="DQ155" s="54"/>
      <c r="DR155" s="54"/>
      <c r="DS155" s="54"/>
      <c r="DT155" s="54"/>
      <c r="DU155" s="54"/>
      <c r="DV155" s="54"/>
      <c r="DW155" s="54"/>
      <c r="DX155" s="54"/>
      <c r="DY155" s="54"/>
      <c r="DZ155" s="54"/>
      <c r="EA155" s="117"/>
      <c r="EB155" s="117"/>
      <c r="EC155" s="117"/>
      <c r="ED155" s="54"/>
      <c r="EE155" s="54"/>
      <c r="EF155" s="54"/>
      <c r="EG155" s="54"/>
      <c r="EH155" s="54"/>
      <c r="EI155" s="54"/>
      <c r="EJ155" s="54"/>
      <c r="EK155" s="54"/>
      <c r="EL155" s="54"/>
      <c r="EM155" s="54"/>
      <c r="EN155" s="54"/>
      <c r="EO155" s="54"/>
      <c r="EP155" s="54"/>
      <c r="EQ155" s="54"/>
      <c r="ER155" s="54"/>
      <c r="ES155" s="54"/>
      <c r="ET155" s="54"/>
      <c r="EU155" s="54"/>
      <c r="EV155" s="54"/>
      <c r="EW155" s="54"/>
      <c r="EX155" s="54"/>
      <c r="EY155" s="54"/>
      <c r="EZ155" s="54"/>
      <c r="FA155" s="54"/>
      <c r="FB155" s="54"/>
      <c r="FC155" s="54"/>
      <c r="FD155" s="54"/>
      <c r="FE155" s="54"/>
      <c r="HW155"/>
    </row>
    <row r="156" spans="2:233" ht="15" customHeight="1" x14ac:dyDescent="0.25">
      <c r="B156" s="62" t="s">
        <v>284</v>
      </c>
      <c r="C156" s="17" t="s">
        <v>441</v>
      </c>
      <c r="D156" s="17" t="str">
        <f t="shared" si="17"/>
        <v>MCG_RACFACBAIMF_1M_USD</v>
      </c>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c r="CJ156" s="54"/>
      <c r="CK156" s="54"/>
      <c r="CL156" s="54"/>
      <c r="CM156" s="54"/>
      <c r="CN156" s="54"/>
      <c r="CO156" s="54"/>
      <c r="CP156" s="54"/>
      <c r="CQ156" s="54"/>
      <c r="CR156" s="54"/>
      <c r="CS156" s="54"/>
      <c r="CT156" s="54"/>
      <c r="CU156" s="54"/>
      <c r="CV156" s="54"/>
      <c r="CW156" s="54"/>
      <c r="CX156" s="54"/>
      <c r="CY156" s="54"/>
      <c r="CZ156" s="54"/>
      <c r="DA156" s="54"/>
      <c r="DB156" s="54"/>
      <c r="DC156" s="54"/>
      <c r="DD156" s="54"/>
      <c r="DE156" s="54"/>
      <c r="DF156" s="54"/>
      <c r="DG156" s="54"/>
      <c r="DH156" s="54"/>
      <c r="DI156" s="54"/>
      <c r="DJ156" s="54"/>
      <c r="DK156" s="54"/>
      <c r="DL156" s="54"/>
      <c r="DM156" s="54"/>
      <c r="DN156" s="54"/>
      <c r="DO156" s="54"/>
      <c r="DP156" s="54"/>
      <c r="DQ156" s="54"/>
      <c r="DR156" s="54"/>
      <c r="DS156" s="54"/>
      <c r="DT156" s="54"/>
      <c r="DU156" s="54"/>
      <c r="DV156" s="54"/>
      <c r="DW156" s="54"/>
      <c r="DX156" s="54"/>
      <c r="DY156" s="54"/>
      <c r="DZ156" s="54"/>
      <c r="EA156" s="117"/>
      <c r="EB156" s="117"/>
      <c r="EC156" s="117"/>
      <c r="ED156" s="54"/>
      <c r="EE156" s="54"/>
      <c r="EF156" s="54"/>
      <c r="EG156" s="54"/>
      <c r="EH156" s="54"/>
      <c r="EI156" s="54"/>
      <c r="EJ156" s="54"/>
      <c r="EK156" s="54"/>
      <c r="EL156" s="54"/>
      <c r="EM156" s="54"/>
      <c r="EN156" s="54"/>
      <c r="EO156" s="54"/>
      <c r="EP156" s="54"/>
      <c r="EQ156" s="54"/>
      <c r="ER156" s="54"/>
      <c r="ES156" s="54"/>
      <c r="ET156" s="54"/>
      <c r="EU156" s="54"/>
      <c r="EV156" s="54"/>
      <c r="EW156" s="54"/>
      <c r="EX156" s="54"/>
      <c r="EY156" s="54"/>
      <c r="EZ156" s="54"/>
      <c r="FA156" s="54"/>
      <c r="FB156" s="54"/>
      <c r="FC156" s="54"/>
      <c r="FD156" s="54"/>
      <c r="FE156" s="54"/>
      <c r="HW156"/>
    </row>
    <row r="157" spans="2:233" ht="15" customHeight="1" x14ac:dyDescent="0.25">
      <c r="B157" s="63" t="s">
        <v>285</v>
      </c>
      <c r="C157" s="17" t="s">
        <v>442</v>
      </c>
      <c r="D157" s="17" t="str">
        <f t="shared" si="17"/>
        <v>MCG_RACFACBAIMF_1M_3M_USD</v>
      </c>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c r="CJ157" s="54"/>
      <c r="CK157" s="54"/>
      <c r="CL157" s="54"/>
      <c r="CM157" s="54"/>
      <c r="CN157" s="54"/>
      <c r="CO157" s="54"/>
      <c r="CP157" s="54"/>
      <c r="CQ157" s="54"/>
      <c r="CR157" s="54"/>
      <c r="CS157" s="54"/>
      <c r="CT157" s="54"/>
      <c r="CU157" s="54"/>
      <c r="CV157" s="54"/>
      <c r="CW157" s="54"/>
      <c r="CX157" s="54"/>
      <c r="CY157" s="54"/>
      <c r="CZ157" s="54"/>
      <c r="DA157" s="54"/>
      <c r="DB157" s="54"/>
      <c r="DC157" s="54"/>
      <c r="DD157" s="54"/>
      <c r="DE157" s="54"/>
      <c r="DF157" s="54"/>
      <c r="DG157" s="54"/>
      <c r="DH157" s="54"/>
      <c r="DI157" s="54"/>
      <c r="DJ157" s="54"/>
      <c r="DK157" s="54"/>
      <c r="DL157" s="54"/>
      <c r="DM157" s="54"/>
      <c r="DN157" s="54"/>
      <c r="DO157" s="54"/>
      <c r="DP157" s="54"/>
      <c r="DQ157" s="54"/>
      <c r="DR157" s="54"/>
      <c r="DS157" s="54"/>
      <c r="DT157" s="54"/>
      <c r="DU157" s="54"/>
      <c r="DV157" s="54"/>
      <c r="DW157" s="54"/>
      <c r="DX157" s="54"/>
      <c r="DY157" s="54"/>
      <c r="DZ157" s="54"/>
      <c r="EA157" s="117"/>
      <c r="EB157" s="117"/>
      <c r="EC157" s="117"/>
      <c r="ED157" s="54"/>
      <c r="EE157" s="54"/>
      <c r="EF157" s="54"/>
      <c r="EG157" s="54"/>
      <c r="EH157" s="54"/>
      <c r="EI157" s="54"/>
      <c r="EJ157" s="54"/>
      <c r="EK157" s="54"/>
      <c r="EL157" s="54"/>
      <c r="EM157" s="54"/>
      <c r="EN157" s="54"/>
      <c r="EO157" s="54"/>
      <c r="EP157" s="54"/>
      <c r="EQ157" s="54"/>
      <c r="ER157" s="54"/>
      <c r="ES157" s="54"/>
      <c r="ET157" s="54"/>
      <c r="EU157" s="54"/>
      <c r="EV157" s="54"/>
      <c r="EW157" s="54"/>
      <c r="EX157" s="54"/>
      <c r="EY157" s="54"/>
      <c r="EZ157" s="54"/>
      <c r="FA157" s="54"/>
      <c r="FB157" s="54"/>
      <c r="FC157" s="54"/>
      <c r="FD157" s="54"/>
      <c r="FE157" s="54"/>
      <c r="HW157"/>
    </row>
    <row r="158" spans="2:233" ht="15" customHeight="1" x14ac:dyDescent="0.25">
      <c r="B158" s="62" t="s">
        <v>286</v>
      </c>
      <c r="C158" s="17" t="s">
        <v>443</v>
      </c>
      <c r="D158" s="17" t="str">
        <f t="shared" si="17"/>
        <v>MCG_RACFACBAIMF_3M_1Y_USD</v>
      </c>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c r="CJ158" s="54"/>
      <c r="CK158" s="54"/>
      <c r="CL158" s="54"/>
      <c r="CM158" s="54"/>
      <c r="CN158" s="54"/>
      <c r="CO158" s="54"/>
      <c r="CP158" s="54"/>
      <c r="CQ158" s="54"/>
      <c r="CR158" s="54"/>
      <c r="CS158" s="54"/>
      <c r="CT158" s="54"/>
      <c r="CU158" s="54"/>
      <c r="CV158" s="54"/>
      <c r="CW158" s="54"/>
      <c r="CX158" s="54"/>
      <c r="CY158" s="54"/>
      <c r="CZ158" s="54"/>
      <c r="DA158" s="54"/>
      <c r="DB158" s="54"/>
      <c r="DC158" s="54"/>
      <c r="DD158" s="54"/>
      <c r="DE158" s="54"/>
      <c r="DF158" s="54"/>
      <c r="DG158" s="54"/>
      <c r="DH158" s="54"/>
      <c r="DI158" s="54"/>
      <c r="DJ158" s="54"/>
      <c r="DK158" s="54"/>
      <c r="DL158" s="54"/>
      <c r="DM158" s="54"/>
      <c r="DN158" s="54"/>
      <c r="DO158" s="54"/>
      <c r="DP158" s="54"/>
      <c r="DQ158" s="54"/>
      <c r="DR158" s="54"/>
      <c r="DS158" s="54"/>
      <c r="DT158" s="54"/>
      <c r="DU158" s="54"/>
      <c r="DV158" s="54"/>
      <c r="DW158" s="54"/>
      <c r="DX158" s="54"/>
      <c r="DY158" s="54"/>
      <c r="DZ158" s="54"/>
      <c r="EA158" s="117"/>
      <c r="EB158" s="117"/>
      <c r="EC158" s="117"/>
      <c r="ED158" s="54"/>
      <c r="EE158" s="54"/>
      <c r="EF158" s="54"/>
      <c r="EG158" s="54"/>
      <c r="EH158" s="54"/>
      <c r="EI158" s="54"/>
      <c r="EJ158" s="54"/>
      <c r="EK158" s="54"/>
      <c r="EL158" s="54"/>
      <c r="EM158" s="54"/>
      <c r="EN158" s="54"/>
      <c r="EO158" s="54"/>
      <c r="EP158" s="54"/>
      <c r="EQ158" s="54"/>
      <c r="ER158" s="54"/>
      <c r="ES158" s="54"/>
      <c r="ET158" s="54"/>
      <c r="EU158" s="54"/>
      <c r="EV158" s="54"/>
      <c r="EW158" s="54"/>
      <c r="EX158" s="54"/>
      <c r="EY158" s="54"/>
      <c r="EZ158" s="54"/>
      <c r="FA158" s="54"/>
      <c r="FB158" s="54"/>
      <c r="FC158" s="54"/>
      <c r="FD158" s="54"/>
      <c r="FE158" s="54"/>
      <c r="HY158" s="47"/>
    </row>
    <row r="159" spans="2:233" ht="15" customHeight="1" x14ac:dyDescent="0.25">
      <c r="B159" s="64" t="s">
        <v>293</v>
      </c>
      <c r="C159" s="80"/>
      <c r="D159" s="5"/>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c r="BN159" s="97"/>
      <c r="BO159" s="97"/>
      <c r="BP159" s="97"/>
      <c r="BQ159" s="97"/>
      <c r="BR159" s="97"/>
      <c r="BS159" s="97"/>
      <c r="BT159" s="97"/>
      <c r="BU159" s="97"/>
      <c r="BV159" s="97"/>
      <c r="BW159" s="97"/>
      <c r="BX159" s="97"/>
      <c r="BY159" s="97"/>
      <c r="BZ159" s="97"/>
      <c r="CA159" s="97"/>
      <c r="CB159" s="97"/>
      <c r="CC159" s="97"/>
      <c r="CD159" s="97"/>
      <c r="CE159" s="97"/>
      <c r="CF159" s="97"/>
      <c r="CG159" s="97"/>
      <c r="CH159" s="97"/>
      <c r="CI159" s="97"/>
      <c r="CJ159" s="97"/>
      <c r="CK159" s="97"/>
      <c r="CL159" s="97"/>
      <c r="CM159" s="97"/>
      <c r="CN159" s="97"/>
      <c r="CO159" s="97"/>
      <c r="CP159" s="97"/>
      <c r="CQ159" s="97"/>
      <c r="CR159" s="97"/>
      <c r="CS159" s="97"/>
      <c r="CT159" s="97"/>
      <c r="CU159" s="97"/>
      <c r="CV159" s="97"/>
      <c r="CW159" s="97"/>
      <c r="CX159" s="97"/>
      <c r="CY159" s="97"/>
      <c r="CZ159" s="97"/>
      <c r="DA159" s="97"/>
      <c r="DB159" s="97"/>
      <c r="DC159" s="97"/>
      <c r="DD159" s="97"/>
      <c r="DE159" s="97"/>
      <c r="DF159" s="97"/>
      <c r="DG159" s="97"/>
      <c r="DH159" s="97"/>
      <c r="DI159" s="97"/>
      <c r="DJ159" s="97"/>
      <c r="DK159" s="97"/>
      <c r="DL159" s="97"/>
      <c r="DM159" s="97"/>
      <c r="DN159" s="97"/>
      <c r="DO159" s="97"/>
      <c r="DP159" s="97"/>
      <c r="DQ159" s="97"/>
      <c r="DR159" s="97"/>
      <c r="DS159" s="97"/>
      <c r="DT159" s="97"/>
      <c r="DU159" s="97"/>
      <c r="DV159" s="97"/>
      <c r="DW159" s="97"/>
      <c r="DX159" s="97"/>
      <c r="DY159" s="97"/>
      <c r="DZ159" s="97"/>
      <c r="EA159" s="119"/>
      <c r="EB159" s="119"/>
      <c r="EC159" s="119"/>
      <c r="ED159" s="97"/>
      <c r="EE159" s="97"/>
      <c r="EF159" s="97"/>
      <c r="EG159" s="97"/>
      <c r="EH159" s="97"/>
      <c r="EI159" s="97"/>
      <c r="EJ159" s="97"/>
      <c r="EK159" s="97"/>
      <c r="EL159" s="97"/>
      <c r="EM159" s="97"/>
      <c r="EN159" s="97"/>
      <c r="EO159" s="97"/>
      <c r="EP159" s="97"/>
      <c r="EQ159" s="97"/>
      <c r="ER159" s="97"/>
      <c r="ES159" s="97"/>
      <c r="ET159" s="97"/>
      <c r="EU159" s="97"/>
      <c r="EV159" s="97"/>
      <c r="EW159" s="97"/>
      <c r="EX159" s="97"/>
      <c r="EY159" s="97"/>
      <c r="EZ159" s="97"/>
      <c r="FA159" s="97"/>
      <c r="FB159" s="97"/>
      <c r="FC159" s="97"/>
      <c r="FD159" s="97"/>
      <c r="FE159" s="97"/>
      <c r="HY159" s="47"/>
    </row>
    <row r="160" spans="2:233" ht="15" customHeight="1" x14ac:dyDescent="0.25">
      <c r="B160" s="61" t="s">
        <v>287</v>
      </c>
      <c r="C160" s="17" t="s">
        <v>444</v>
      </c>
      <c r="D160" s="17" t="str">
        <f t="shared" si="17"/>
        <v>MCG_RACFACBAOI_USD</v>
      </c>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c r="CJ160" s="54"/>
      <c r="CK160" s="54"/>
      <c r="CL160" s="54"/>
      <c r="CM160" s="54"/>
      <c r="CN160" s="54"/>
      <c r="CO160" s="54"/>
      <c r="CP160" s="54"/>
      <c r="CQ160" s="54"/>
      <c r="CR160" s="54"/>
      <c r="CS160" s="54"/>
      <c r="CT160" s="54"/>
      <c r="CU160" s="54"/>
      <c r="CV160" s="54"/>
      <c r="CW160" s="54"/>
      <c r="CX160" s="54"/>
      <c r="CY160" s="54"/>
      <c r="CZ160" s="54"/>
      <c r="DA160" s="54"/>
      <c r="DB160" s="54"/>
      <c r="DC160" s="54"/>
      <c r="DD160" s="54"/>
      <c r="DE160" s="54"/>
      <c r="DF160" s="54"/>
      <c r="DG160" s="54"/>
      <c r="DH160" s="54"/>
      <c r="DI160" s="54"/>
      <c r="DJ160" s="54"/>
      <c r="DK160" s="54"/>
      <c r="DL160" s="54"/>
      <c r="DM160" s="54"/>
      <c r="DN160" s="54"/>
      <c r="DO160" s="54"/>
      <c r="DP160" s="54"/>
      <c r="DQ160" s="54"/>
      <c r="DR160" s="54"/>
      <c r="DS160" s="54"/>
      <c r="DT160" s="54"/>
      <c r="DU160" s="54"/>
      <c r="DV160" s="54"/>
      <c r="DW160" s="54"/>
      <c r="DX160" s="54"/>
      <c r="DY160" s="54"/>
      <c r="DZ160" s="54"/>
      <c r="EA160" s="117"/>
      <c r="EB160" s="117"/>
      <c r="EC160" s="117"/>
      <c r="ED160" s="54"/>
      <c r="EE160" s="54"/>
      <c r="EF160" s="54"/>
      <c r="EG160" s="54"/>
      <c r="EH160" s="54"/>
      <c r="EI160" s="54"/>
      <c r="EJ160" s="54"/>
      <c r="EK160" s="54"/>
      <c r="EL160" s="54"/>
      <c r="EM160" s="54"/>
      <c r="EN160" s="54"/>
      <c r="EO160" s="54"/>
      <c r="EP160" s="54"/>
      <c r="EQ160" s="54"/>
      <c r="ER160" s="54"/>
      <c r="ES160" s="54"/>
      <c r="ET160" s="54"/>
      <c r="EU160" s="54"/>
      <c r="EV160" s="54"/>
      <c r="EW160" s="54"/>
      <c r="EX160" s="54"/>
      <c r="EY160" s="54"/>
      <c r="EZ160" s="54"/>
      <c r="FA160" s="54"/>
      <c r="FB160" s="54"/>
      <c r="FC160" s="54"/>
      <c r="FD160" s="54"/>
      <c r="FE160" s="54"/>
      <c r="HY160" s="47"/>
    </row>
    <row r="161" spans="2:233" ht="15" customHeight="1" x14ac:dyDescent="0.25">
      <c r="B161" s="62" t="s">
        <v>284</v>
      </c>
      <c r="C161" s="17" t="s">
        <v>445</v>
      </c>
      <c r="D161" s="17" t="str">
        <f t="shared" si="17"/>
        <v>MCG_RACFACBAOI_1M_USD</v>
      </c>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c r="CJ161" s="54"/>
      <c r="CK161" s="54"/>
      <c r="CL161" s="54"/>
      <c r="CM161" s="54"/>
      <c r="CN161" s="54"/>
      <c r="CO161" s="54"/>
      <c r="CP161" s="54"/>
      <c r="CQ161" s="54"/>
      <c r="CR161" s="54"/>
      <c r="CS161" s="54"/>
      <c r="CT161" s="54"/>
      <c r="CU161" s="54"/>
      <c r="CV161" s="54"/>
      <c r="CW161" s="54"/>
      <c r="CX161" s="54"/>
      <c r="CY161" s="54"/>
      <c r="CZ161" s="54"/>
      <c r="DA161" s="54"/>
      <c r="DB161" s="54"/>
      <c r="DC161" s="54"/>
      <c r="DD161" s="54"/>
      <c r="DE161" s="54"/>
      <c r="DF161" s="54"/>
      <c r="DG161" s="54"/>
      <c r="DH161" s="54"/>
      <c r="DI161" s="54"/>
      <c r="DJ161" s="54"/>
      <c r="DK161" s="54"/>
      <c r="DL161" s="54"/>
      <c r="DM161" s="54"/>
      <c r="DN161" s="54"/>
      <c r="DO161" s="54"/>
      <c r="DP161" s="54"/>
      <c r="DQ161" s="54"/>
      <c r="DR161" s="54"/>
      <c r="DS161" s="54"/>
      <c r="DT161" s="54"/>
      <c r="DU161" s="54"/>
      <c r="DV161" s="54"/>
      <c r="DW161" s="54"/>
      <c r="DX161" s="54"/>
      <c r="DY161" s="54"/>
      <c r="DZ161" s="54"/>
      <c r="EA161" s="117"/>
      <c r="EB161" s="117"/>
      <c r="EC161" s="117"/>
      <c r="ED161" s="54"/>
      <c r="EE161" s="54"/>
      <c r="EF161" s="54"/>
      <c r="EG161" s="54"/>
      <c r="EH161" s="54"/>
      <c r="EI161" s="54"/>
      <c r="EJ161" s="54"/>
      <c r="EK161" s="54"/>
      <c r="EL161" s="54"/>
      <c r="EM161" s="54"/>
      <c r="EN161" s="54"/>
      <c r="EO161" s="54"/>
      <c r="EP161" s="54"/>
      <c r="EQ161" s="54"/>
      <c r="ER161" s="54"/>
      <c r="ES161" s="54"/>
      <c r="ET161" s="54"/>
      <c r="EU161" s="54"/>
      <c r="EV161" s="54"/>
      <c r="EW161" s="54"/>
      <c r="EX161" s="54"/>
      <c r="EY161" s="54"/>
      <c r="EZ161" s="54"/>
      <c r="FA161" s="54"/>
      <c r="FB161" s="54"/>
      <c r="FC161" s="54"/>
      <c r="FD161" s="54"/>
      <c r="FE161" s="54"/>
      <c r="HY161" s="47"/>
    </row>
    <row r="162" spans="2:233" ht="15" customHeight="1" x14ac:dyDescent="0.25">
      <c r="B162" s="63" t="s">
        <v>285</v>
      </c>
      <c r="C162" s="17" t="s">
        <v>446</v>
      </c>
      <c r="D162" s="17" t="str">
        <f t="shared" si="17"/>
        <v>MCG_RACFACBAOI_1M_3M_USD</v>
      </c>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c r="CJ162" s="54"/>
      <c r="CK162" s="54"/>
      <c r="CL162" s="54"/>
      <c r="CM162" s="54"/>
      <c r="CN162" s="54"/>
      <c r="CO162" s="54"/>
      <c r="CP162" s="54"/>
      <c r="CQ162" s="54"/>
      <c r="CR162" s="54"/>
      <c r="CS162" s="54"/>
      <c r="CT162" s="54"/>
      <c r="CU162" s="54"/>
      <c r="CV162" s="54"/>
      <c r="CW162" s="54"/>
      <c r="CX162" s="54"/>
      <c r="CY162" s="54"/>
      <c r="CZ162" s="54"/>
      <c r="DA162" s="54"/>
      <c r="DB162" s="54"/>
      <c r="DC162" s="54"/>
      <c r="DD162" s="54"/>
      <c r="DE162" s="54"/>
      <c r="DF162" s="54"/>
      <c r="DG162" s="54"/>
      <c r="DH162" s="54"/>
      <c r="DI162" s="54"/>
      <c r="DJ162" s="54"/>
      <c r="DK162" s="54"/>
      <c r="DL162" s="54"/>
      <c r="DM162" s="54"/>
      <c r="DN162" s="54"/>
      <c r="DO162" s="54"/>
      <c r="DP162" s="54"/>
      <c r="DQ162" s="54"/>
      <c r="DR162" s="54"/>
      <c r="DS162" s="54"/>
      <c r="DT162" s="54"/>
      <c r="DU162" s="54"/>
      <c r="DV162" s="54"/>
      <c r="DW162" s="54"/>
      <c r="DX162" s="54"/>
      <c r="DY162" s="54"/>
      <c r="DZ162" s="54"/>
      <c r="EA162" s="117"/>
      <c r="EB162" s="117"/>
      <c r="EC162" s="117"/>
      <c r="ED162" s="54"/>
      <c r="EE162" s="54"/>
      <c r="EF162" s="54"/>
      <c r="EG162" s="54"/>
      <c r="EH162" s="54"/>
      <c r="EI162" s="54"/>
      <c r="EJ162" s="54"/>
      <c r="EK162" s="54"/>
      <c r="EL162" s="54"/>
      <c r="EM162" s="54"/>
      <c r="EN162" s="54"/>
      <c r="EO162" s="54"/>
      <c r="EP162" s="54"/>
      <c r="EQ162" s="54"/>
      <c r="ER162" s="54"/>
      <c r="ES162" s="54"/>
      <c r="ET162" s="54"/>
      <c r="EU162" s="54"/>
      <c r="EV162" s="54"/>
      <c r="EW162" s="54"/>
      <c r="EX162" s="54"/>
      <c r="EY162" s="54"/>
      <c r="EZ162" s="54"/>
      <c r="FA162" s="54"/>
      <c r="FB162" s="54"/>
      <c r="FC162" s="54"/>
      <c r="FD162" s="54"/>
      <c r="FE162" s="54"/>
      <c r="HY162" s="47"/>
    </row>
    <row r="163" spans="2:233" ht="15" customHeight="1" x14ac:dyDescent="0.25">
      <c r="B163" s="62" t="s">
        <v>286</v>
      </c>
      <c r="C163" s="17" t="s">
        <v>447</v>
      </c>
      <c r="D163" s="17" t="str">
        <f t="shared" si="17"/>
        <v>MCG_RACFACBAOI_3M_1Y_USD</v>
      </c>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c r="CJ163" s="54"/>
      <c r="CK163" s="54"/>
      <c r="CL163" s="54"/>
      <c r="CM163" s="54"/>
      <c r="CN163" s="54"/>
      <c r="CO163" s="54"/>
      <c r="CP163" s="54"/>
      <c r="CQ163" s="54"/>
      <c r="CR163" s="54"/>
      <c r="CS163" s="54"/>
      <c r="CT163" s="54"/>
      <c r="CU163" s="54"/>
      <c r="CV163" s="54"/>
      <c r="CW163" s="54"/>
      <c r="CX163" s="54"/>
      <c r="CY163" s="54"/>
      <c r="CZ163" s="54"/>
      <c r="DA163" s="54"/>
      <c r="DB163" s="54"/>
      <c r="DC163" s="54"/>
      <c r="DD163" s="54"/>
      <c r="DE163" s="54"/>
      <c r="DF163" s="54"/>
      <c r="DG163" s="54"/>
      <c r="DH163" s="54"/>
      <c r="DI163" s="54"/>
      <c r="DJ163" s="54"/>
      <c r="DK163" s="54"/>
      <c r="DL163" s="54"/>
      <c r="DM163" s="54"/>
      <c r="DN163" s="54"/>
      <c r="DO163" s="54"/>
      <c r="DP163" s="54"/>
      <c r="DQ163" s="54"/>
      <c r="DR163" s="54"/>
      <c r="DS163" s="54"/>
      <c r="DT163" s="54"/>
      <c r="DU163" s="54"/>
      <c r="DV163" s="54"/>
      <c r="DW163" s="54"/>
      <c r="DX163" s="54"/>
      <c r="DY163" s="54"/>
      <c r="DZ163" s="54"/>
      <c r="EA163" s="117"/>
      <c r="EB163" s="117"/>
      <c r="EC163" s="117"/>
      <c r="ED163" s="54"/>
      <c r="EE163" s="54"/>
      <c r="EF163" s="54"/>
      <c r="EG163" s="54"/>
      <c r="EH163" s="54"/>
      <c r="EI163" s="54"/>
      <c r="EJ163" s="54"/>
      <c r="EK163" s="54"/>
      <c r="EL163" s="54"/>
      <c r="EM163" s="54"/>
      <c r="EN163" s="54"/>
      <c r="EO163" s="54"/>
      <c r="EP163" s="54"/>
      <c r="EQ163" s="54"/>
      <c r="ER163" s="54"/>
      <c r="ES163" s="54"/>
      <c r="ET163" s="54"/>
      <c r="EU163" s="54"/>
      <c r="EV163" s="54"/>
      <c r="EW163" s="54"/>
      <c r="EX163" s="54"/>
      <c r="EY163" s="54"/>
      <c r="EZ163" s="54"/>
      <c r="FA163" s="54"/>
      <c r="FB163" s="54"/>
      <c r="FC163" s="54"/>
      <c r="FD163" s="54"/>
      <c r="FE163" s="54"/>
      <c r="HY163" s="47"/>
    </row>
    <row r="164" spans="2:233" ht="15" x14ac:dyDescent="0.25">
      <c r="B164" s="17" t="s">
        <v>43</v>
      </c>
      <c r="C164" s="80"/>
      <c r="D164" s="5"/>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c r="BN164" s="97"/>
      <c r="BO164" s="97"/>
      <c r="BP164" s="97"/>
      <c r="BQ164" s="97"/>
      <c r="BR164" s="97"/>
      <c r="BS164" s="97"/>
      <c r="BT164" s="97"/>
      <c r="BU164" s="97"/>
      <c r="BV164" s="97"/>
      <c r="BW164" s="97"/>
      <c r="BX164" s="97"/>
      <c r="BY164" s="97"/>
      <c r="BZ164" s="97"/>
      <c r="CA164" s="97"/>
      <c r="CB164" s="97"/>
      <c r="CC164" s="97"/>
      <c r="CD164" s="97"/>
      <c r="CE164" s="97"/>
      <c r="CF164" s="97"/>
      <c r="CG164" s="97"/>
      <c r="CH164" s="97"/>
      <c r="CI164" s="97"/>
      <c r="CJ164" s="97"/>
      <c r="CK164" s="97"/>
      <c r="CL164" s="97"/>
      <c r="CM164" s="97"/>
      <c r="CN164" s="97"/>
      <c r="CO164" s="97"/>
      <c r="CP164" s="97"/>
      <c r="CQ164" s="97"/>
      <c r="CR164" s="97"/>
      <c r="CS164" s="97"/>
      <c r="CT164" s="97"/>
      <c r="CU164" s="97"/>
      <c r="CV164" s="97"/>
      <c r="CW164" s="97"/>
      <c r="CX164" s="97"/>
      <c r="CY164" s="97"/>
      <c r="CZ164" s="97"/>
      <c r="DA164" s="97"/>
      <c r="DB164" s="97"/>
      <c r="DC164" s="97"/>
      <c r="DD164" s="97"/>
      <c r="DE164" s="97"/>
      <c r="DF164" s="97"/>
      <c r="DG164" s="97"/>
      <c r="DH164" s="97"/>
      <c r="DI164" s="97"/>
      <c r="DJ164" s="97"/>
      <c r="DK164" s="97"/>
      <c r="DL164" s="97"/>
      <c r="DM164" s="97"/>
      <c r="DN164" s="97"/>
      <c r="DO164" s="97"/>
      <c r="DP164" s="97"/>
      <c r="DQ164" s="97"/>
      <c r="DR164" s="97"/>
      <c r="DS164" s="97"/>
      <c r="DT164" s="97"/>
      <c r="DU164" s="97"/>
      <c r="DV164" s="97"/>
      <c r="DW164" s="97"/>
      <c r="DX164" s="97"/>
      <c r="DY164" s="97"/>
      <c r="DZ164" s="97"/>
      <c r="EA164" s="119"/>
      <c r="EB164" s="119"/>
      <c r="EC164" s="119"/>
      <c r="ED164" s="97"/>
      <c r="EE164" s="97"/>
      <c r="EF164" s="97"/>
      <c r="EG164" s="97"/>
      <c r="EH164" s="97"/>
      <c r="EI164" s="97"/>
      <c r="EJ164" s="97"/>
      <c r="EK164" s="97"/>
      <c r="EL164" s="97"/>
      <c r="EM164" s="97"/>
      <c r="EN164" s="97"/>
      <c r="EO164" s="97"/>
      <c r="EP164" s="97"/>
      <c r="EQ164" s="97"/>
      <c r="ER164" s="97"/>
      <c r="ES164" s="97"/>
      <c r="ET164" s="97"/>
      <c r="EU164" s="97"/>
      <c r="EV164" s="97"/>
      <c r="EW164" s="97"/>
      <c r="EX164" s="97"/>
      <c r="EY164" s="97"/>
      <c r="EZ164" s="97"/>
      <c r="FA164" s="97"/>
      <c r="FB164" s="97"/>
      <c r="FC164" s="97"/>
      <c r="FD164" s="97"/>
      <c r="FE164" s="97"/>
      <c r="HY164" s="47"/>
    </row>
    <row r="165" spans="2:233" ht="15" customHeight="1" x14ac:dyDescent="0.25">
      <c r="B165" s="61" t="s">
        <v>287</v>
      </c>
      <c r="C165" s="17" t="s">
        <v>448</v>
      </c>
      <c r="D165" s="17" t="str">
        <f t="shared" si="17"/>
        <v>MCG_RACFACBFIR_USD</v>
      </c>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c r="CJ165" s="54"/>
      <c r="CK165" s="54"/>
      <c r="CL165" s="54"/>
      <c r="CM165" s="54"/>
      <c r="CN165" s="54"/>
      <c r="CO165" s="54"/>
      <c r="CP165" s="54"/>
      <c r="CQ165" s="54"/>
      <c r="CR165" s="54"/>
      <c r="CS165" s="54"/>
      <c r="CT165" s="54"/>
      <c r="CU165" s="54"/>
      <c r="CV165" s="54"/>
      <c r="CW165" s="54"/>
      <c r="CX165" s="54"/>
      <c r="CY165" s="54"/>
      <c r="CZ165" s="54"/>
      <c r="DA165" s="54"/>
      <c r="DB165" s="54"/>
      <c r="DC165" s="54"/>
      <c r="DD165" s="54"/>
      <c r="DE165" s="54"/>
      <c r="DF165" s="54"/>
      <c r="DG165" s="54"/>
      <c r="DH165" s="54"/>
      <c r="DI165" s="54"/>
      <c r="DJ165" s="54"/>
      <c r="DK165" s="54"/>
      <c r="DL165" s="54"/>
      <c r="DM165" s="54"/>
      <c r="DN165" s="54"/>
      <c r="DO165" s="54"/>
      <c r="DP165" s="54"/>
      <c r="DQ165" s="54"/>
      <c r="DR165" s="54"/>
      <c r="DS165" s="54"/>
      <c r="DT165" s="54"/>
      <c r="DU165" s="54"/>
      <c r="DV165" s="54"/>
      <c r="DW165" s="54"/>
      <c r="DX165" s="54"/>
      <c r="DY165" s="54"/>
      <c r="DZ165" s="54"/>
      <c r="EA165" s="117"/>
      <c r="EB165" s="117"/>
      <c r="EC165" s="117"/>
      <c r="ED165" s="54"/>
      <c r="EE165" s="54"/>
      <c r="EF165" s="54"/>
      <c r="EG165" s="54"/>
      <c r="EH165" s="54"/>
      <c r="EI165" s="54"/>
      <c r="EJ165" s="54"/>
      <c r="EK165" s="54"/>
      <c r="EL165" s="54"/>
      <c r="EM165" s="54"/>
      <c r="EN165" s="54"/>
      <c r="EO165" s="54"/>
      <c r="EP165" s="54"/>
      <c r="EQ165" s="54"/>
      <c r="ER165" s="54"/>
      <c r="ES165" s="54"/>
      <c r="ET165" s="54"/>
      <c r="EU165" s="54"/>
      <c r="EV165" s="54"/>
      <c r="EW165" s="54"/>
      <c r="EX165" s="54"/>
      <c r="EY165" s="54"/>
      <c r="EZ165" s="54"/>
      <c r="FA165" s="54"/>
      <c r="FB165" s="54"/>
      <c r="FC165" s="54"/>
      <c r="FD165" s="54"/>
      <c r="FE165" s="54"/>
      <c r="HY165" s="47"/>
    </row>
    <row r="166" spans="2:233" ht="15" customHeight="1" x14ac:dyDescent="0.25">
      <c r="B166" s="62" t="s">
        <v>284</v>
      </c>
      <c r="C166" s="17" t="s">
        <v>449</v>
      </c>
      <c r="D166" s="17" t="str">
        <f t="shared" si="17"/>
        <v>MCG_RACFACBFIR_1M_USD</v>
      </c>
      <c r="E166" s="54"/>
      <c r="F166" s="54"/>
      <c r="G166" s="54"/>
      <c r="H166" s="54"/>
      <c r="I166" s="54"/>
      <c r="J166" s="54"/>
      <c r="K166" s="54"/>
      <c r="L166" s="54"/>
      <c r="M166" s="54"/>
      <c r="N166" s="54"/>
      <c r="O166" s="54"/>
      <c r="P166" s="54"/>
      <c r="Q166" s="54"/>
      <c r="R166" s="54"/>
      <c r="S166" s="54"/>
      <c r="T166" s="54"/>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4"/>
      <c r="AR166" s="54"/>
      <c r="AS166" s="54"/>
      <c r="AT166" s="54"/>
      <c r="AU166" s="54"/>
      <c r="AV166" s="5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c r="CJ166" s="54"/>
      <c r="CK166" s="54"/>
      <c r="CL166" s="54"/>
      <c r="CM166" s="54"/>
      <c r="CN166" s="54"/>
      <c r="CO166" s="54"/>
      <c r="CP166" s="54"/>
      <c r="CQ166" s="54"/>
      <c r="CR166" s="54"/>
      <c r="CS166" s="54"/>
      <c r="CT166" s="54"/>
      <c r="CU166" s="54"/>
      <c r="CV166" s="54"/>
      <c r="CW166" s="54"/>
      <c r="CX166" s="54"/>
      <c r="CY166" s="54"/>
      <c r="CZ166" s="54"/>
      <c r="DA166" s="54"/>
      <c r="DB166" s="54"/>
      <c r="DC166" s="54"/>
      <c r="DD166" s="54"/>
      <c r="DE166" s="54"/>
      <c r="DF166" s="54"/>
      <c r="DG166" s="54"/>
      <c r="DH166" s="54"/>
      <c r="DI166" s="54"/>
      <c r="DJ166" s="54"/>
      <c r="DK166" s="54"/>
      <c r="DL166" s="54"/>
      <c r="DM166" s="54"/>
      <c r="DN166" s="54"/>
      <c r="DO166" s="54"/>
      <c r="DP166" s="54"/>
      <c r="DQ166" s="54"/>
      <c r="DR166" s="54"/>
      <c r="DS166" s="54"/>
      <c r="DT166" s="54"/>
      <c r="DU166" s="54"/>
      <c r="DV166" s="54"/>
      <c r="DW166" s="54"/>
      <c r="DX166" s="54"/>
      <c r="DY166" s="54"/>
      <c r="DZ166" s="54"/>
      <c r="EA166" s="117"/>
      <c r="EB166" s="117"/>
      <c r="EC166" s="117"/>
      <c r="ED166" s="54"/>
      <c r="EE166" s="54"/>
      <c r="EF166" s="54"/>
      <c r="EG166" s="54"/>
      <c r="EH166" s="54"/>
      <c r="EI166" s="54"/>
      <c r="EJ166" s="54"/>
      <c r="EK166" s="54"/>
      <c r="EL166" s="54"/>
      <c r="EM166" s="54"/>
      <c r="EN166" s="54"/>
      <c r="EO166" s="54"/>
      <c r="EP166" s="54"/>
      <c r="EQ166" s="54"/>
      <c r="ER166" s="54"/>
      <c r="ES166" s="54"/>
      <c r="ET166" s="54"/>
      <c r="EU166" s="54"/>
      <c r="EV166" s="54"/>
      <c r="EW166" s="54"/>
      <c r="EX166" s="54"/>
      <c r="EY166" s="54"/>
      <c r="EZ166" s="54"/>
      <c r="FA166" s="54"/>
      <c r="FB166" s="54"/>
      <c r="FC166" s="54"/>
      <c r="FD166" s="54"/>
      <c r="FE166" s="54"/>
      <c r="HY166" s="47"/>
    </row>
    <row r="167" spans="2:233" ht="15" customHeight="1" x14ac:dyDescent="0.25">
      <c r="B167" s="63" t="s">
        <v>285</v>
      </c>
      <c r="C167" s="17" t="s">
        <v>450</v>
      </c>
      <c r="D167" s="17" t="str">
        <f t="shared" si="17"/>
        <v>MCG_RACFACBFIR_1M_3M_USD</v>
      </c>
      <c r="E167" s="54"/>
      <c r="F167" s="54"/>
      <c r="G167" s="54"/>
      <c r="H167" s="54"/>
      <c r="I167" s="54"/>
      <c r="J167" s="54"/>
      <c r="K167" s="54"/>
      <c r="L167" s="54"/>
      <c r="M167" s="54"/>
      <c r="N167" s="54"/>
      <c r="O167" s="54"/>
      <c r="P167" s="54"/>
      <c r="Q167" s="54"/>
      <c r="R167" s="54"/>
      <c r="S167" s="54"/>
      <c r="T167" s="54"/>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4"/>
      <c r="AR167" s="54"/>
      <c r="AS167" s="54"/>
      <c r="AT167" s="54"/>
      <c r="AU167" s="54"/>
      <c r="AV167" s="5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c r="CJ167" s="54"/>
      <c r="CK167" s="54"/>
      <c r="CL167" s="54"/>
      <c r="CM167" s="54"/>
      <c r="CN167" s="54"/>
      <c r="CO167" s="54"/>
      <c r="CP167" s="54"/>
      <c r="CQ167" s="54"/>
      <c r="CR167" s="54"/>
      <c r="CS167" s="54"/>
      <c r="CT167" s="54"/>
      <c r="CU167" s="54"/>
      <c r="CV167" s="54"/>
      <c r="CW167" s="54"/>
      <c r="CX167" s="54"/>
      <c r="CY167" s="54"/>
      <c r="CZ167" s="54"/>
      <c r="DA167" s="54"/>
      <c r="DB167" s="54"/>
      <c r="DC167" s="54"/>
      <c r="DD167" s="54"/>
      <c r="DE167" s="54"/>
      <c r="DF167" s="54"/>
      <c r="DG167" s="54"/>
      <c r="DH167" s="54"/>
      <c r="DI167" s="54"/>
      <c r="DJ167" s="54"/>
      <c r="DK167" s="54"/>
      <c r="DL167" s="54"/>
      <c r="DM167" s="54"/>
      <c r="DN167" s="54"/>
      <c r="DO167" s="54"/>
      <c r="DP167" s="54"/>
      <c r="DQ167" s="54"/>
      <c r="DR167" s="54"/>
      <c r="DS167" s="54"/>
      <c r="DT167" s="54"/>
      <c r="DU167" s="54"/>
      <c r="DV167" s="54"/>
      <c r="DW167" s="54"/>
      <c r="DX167" s="54"/>
      <c r="DY167" s="54"/>
      <c r="DZ167" s="54"/>
      <c r="EA167" s="117"/>
      <c r="EB167" s="117"/>
      <c r="EC167" s="117"/>
      <c r="ED167" s="54"/>
      <c r="EE167" s="54"/>
      <c r="EF167" s="54"/>
      <c r="EG167" s="54"/>
      <c r="EH167" s="54"/>
      <c r="EI167" s="54"/>
      <c r="EJ167" s="54"/>
      <c r="EK167" s="54"/>
      <c r="EL167" s="54"/>
      <c r="EM167" s="54"/>
      <c r="EN167" s="54"/>
      <c r="EO167" s="54"/>
      <c r="EP167" s="54"/>
      <c r="EQ167" s="54"/>
      <c r="ER167" s="54"/>
      <c r="ES167" s="54"/>
      <c r="ET167" s="54"/>
      <c r="EU167" s="54"/>
      <c r="EV167" s="54"/>
      <c r="EW167" s="54"/>
      <c r="EX167" s="54"/>
      <c r="EY167" s="54"/>
      <c r="EZ167" s="54"/>
      <c r="FA167" s="54"/>
      <c r="FB167" s="54"/>
      <c r="FC167" s="54"/>
      <c r="FD167" s="54"/>
      <c r="FE167" s="54"/>
      <c r="HY167" s="47"/>
    </row>
    <row r="168" spans="2:233" ht="15" customHeight="1" x14ac:dyDescent="0.25">
      <c r="B168" s="62" t="s">
        <v>286</v>
      </c>
      <c r="C168" s="17" t="s">
        <v>451</v>
      </c>
      <c r="D168" s="17" t="str">
        <f t="shared" si="17"/>
        <v>MCG_RACFACBFIR_3M_1Y_USD</v>
      </c>
      <c r="E168" s="54"/>
      <c r="F168" s="54"/>
      <c r="G168" s="54"/>
      <c r="H168" s="54"/>
      <c r="I168" s="54"/>
      <c r="J168" s="54"/>
      <c r="K168" s="54"/>
      <c r="L168" s="54"/>
      <c r="M168" s="54"/>
      <c r="N168" s="54"/>
      <c r="O168" s="54"/>
      <c r="P168" s="54"/>
      <c r="Q168" s="54"/>
      <c r="R168" s="54"/>
      <c r="S168" s="54"/>
      <c r="T168" s="54"/>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4"/>
      <c r="AR168" s="54"/>
      <c r="AS168" s="54"/>
      <c r="AT168" s="54"/>
      <c r="AU168" s="54"/>
      <c r="AV168" s="5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c r="CJ168" s="54"/>
      <c r="CK168" s="54"/>
      <c r="CL168" s="54"/>
      <c r="CM168" s="54"/>
      <c r="CN168" s="54"/>
      <c r="CO168" s="54"/>
      <c r="CP168" s="54"/>
      <c r="CQ168" s="54"/>
      <c r="CR168" s="54"/>
      <c r="CS168" s="54"/>
      <c r="CT168" s="54"/>
      <c r="CU168" s="54"/>
      <c r="CV168" s="54"/>
      <c r="CW168" s="54"/>
      <c r="CX168" s="54"/>
      <c r="CY168" s="54"/>
      <c r="CZ168" s="54"/>
      <c r="DA168" s="54"/>
      <c r="DB168" s="54"/>
      <c r="DC168" s="54"/>
      <c r="DD168" s="54"/>
      <c r="DE168" s="54"/>
      <c r="DF168" s="54"/>
      <c r="DG168" s="54"/>
      <c r="DH168" s="54"/>
      <c r="DI168" s="54"/>
      <c r="DJ168" s="54"/>
      <c r="DK168" s="54"/>
      <c r="DL168" s="54"/>
      <c r="DM168" s="54"/>
      <c r="DN168" s="54"/>
      <c r="DO168" s="54"/>
      <c r="DP168" s="54"/>
      <c r="DQ168" s="54"/>
      <c r="DR168" s="54"/>
      <c r="DS168" s="54"/>
      <c r="DT168" s="54"/>
      <c r="DU168" s="54"/>
      <c r="DV168" s="54"/>
      <c r="DW168" s="54"/>
      <c r="DX168" s="54"/>
      <c r="DY168" s="54"/>
      <c r="DZ168" s="54"/>
      <c r="EA168" s="117"/>
      <c r="EB168" s="117"/>
      <c r="EC168" s="117"/>
      <c r="ED168" s="54"/>
      <c r="EE168" s="54"/>
      <c r="EF168" s="54"/>
      <c r="EG168" s="54"/>
      <c r="EH168" s="54"/>
      <c r="EI168" s="54"/>
      <c r="EJ168" s="54"/>
      <c r="EK168" s="54"/>
      <c r="EL168" s="54"/>
      <c r="EM168" s="54"/>
      <c r="EN168" s="54"/>
      <c r="EO168" s="54"/>
      <c r="EP168" s="54"/>
      <c r="EQ168" s="54"/>
      <c r="ER168" s="54"/>
      <c r="ES168" s="54"/>
      <c r="ET168" s="54"/>
      <c r="EU168" s="54"/>
      <c r="EV168" s="54"/>
      <c r="EW168" s="54"/>
      <c r="EX168" s="54"/>
      <c r="EY168" s="54"/>
      <c r="EZ168" s="54"/>
      <c r="FA168" s="54"/>
      <c r="FB168" s="54"/>
      <c r="FC168" s="54"/>
      <c r="FD168" s="54"/>
      <c r="FE168" s="54"/>
      <c r="HY168" s="47"/>
    </row>
    <row r="169" spans="2:233" ht="30" x14ac:dyDescent="0.25">
      <c r="B169" s="17" t="s">
        <v>44</v>
      </c>
      <c r="C169" s="80"/>
      <c r="D169" s="5"/>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c r="BN169" s="97"/>
      <c r="BO169" s="97"/>
      <c r="BP169" s="97"/>
      <c r="BQ169" s="97"/>
      <c r="BR169" s="97"/>
      <c r="BS169" s="97"/>
      <c r="BT169" s="97"/>
      <c r="BU169" s="97"/>
      <c r="BV169" s="97"/>
      <c r="BW169" s="97"/>
      <c r="BX169" s="97"/>
      <c r="BY169" s="97"/>
      <c r="BZ169" s="97"/>
      <c r="CA169" s="97"/>
      <c r="CB169" s="97"/>
      <c r="CC169" s="97"/>
      <c r="CD169" s="97"/>
      <c r="CE169" s="97"/>
      <c r="CF169" s="97"/>
      <c r="CG169" s="97"/>
      <c r="CH169" s="97"/>
      <c r="CI169" s="97"/>
      <c r="CJ169" s="97"/>
      <c r="CK169" s="97"/>
      <c r="CL169" s="97"/>
      <c r="CM169" s="97"/>
      <c r="CN169" s="97"/>
      <c r="CO169" s="97"/>
      <c r="CP169" s="97"/>
      <c r="CQ169" s="97"/>
      <c r="CR169" s="97"/>
      <c r="CS169" s="97"/>
      <c r="CT169" s="97"/>
      <c r="CU169" s="97"/>
      <c r="CV169" s="97"/>
      <c r="CW169" s="97"/>
      <c r="CX169" s="97"/>
      <c r="CY169" s="97"/>
      <c r="CZ169" s="97"/>
      <c r="DA169" s="97"/>
      <c r="DB169" s="97"/>
      <c r="DC169" s="97"/>
      <c r="DD169" s="97"/>
      <c r="DE169" s="97"/>
      <c r="DF169" s="97"/>
      <c r="DG169" s="97"/>
      <c r="DH169" s="97"/>
      <c r="DI169" s="97"/>
      <c r="DJ169" s="97"/>
      <c r="DK169" s="97"/>
      <c r="DL169" s="97"/>
      <c r="DM169" s="97"/>
      <c r="DN169" s="97"/>
      <c r="DO169" s="97"/>
      <c r="DP169" s="97"/>
      <c r="DQ169" s="97"/>
      <c r="DR169" s="97"/>
      <c r="DS169" s="97"/>
      <c r="DT169" s="97"/>
      <c r="DU169" s="97"/>
      <c r="DV169" s="97"/>
      <c r="DW169" s="97"/>
      <c r="DX169" s="97"/>
      <c r="DY169" s="97"/>
      <c r="DZ169" s="97"/>
      <c r="EA169" s="119"/>
      <c r="EB169" s="119"/>
      <c r="EC169" s="119"/>
      <c r="ED169" s="97"/>
      <c r="EE169" s="97"/>
      <c r="EF169" s="97"/>
      <c r="EG169" s="97"/>
      <c r="EH169" s="97"/>
      <c r="EI169" s="97"/>
      <c r="EJ169" s="97"/>
      <c r="EK169" s="97"/>
      <c r="EL169" s="97"/>
      <c r="EM169" s="97"/>
      <c r="EN169" s="97"/>
      <c r="EO169" s="97"/>
      <c r="EP169" s="97"/>
      <c r="EQ169" s="97"/>
      <c r="ER169" s="97"/>
      <c r="ES169" s="97"/>
      <c r="ET169" s="97"/>
      <c r="EU169" s="97"/>
      <c r="EV169" s="97"/>
      <c r="EW169" s="97"/>
      <c r="EX169" s="97"/>
      <c r="EY169" s="97"/>
      <c r="EZ169" s="97"/>
      <c r="FA169" s="97"/>
      <c r="FB169" s="97"/>
      <c r="FC169" s="97"/>
      <c r="FD169" s="97"/>
      <c r="FE169" s="97"/>
      <c r="HY169" s="47"/>
    </row>
    <row r="170" spans="2:233" ht="15" customHeight="1" x14ac:dyDescent="0.25">
      <c r="B170" s="61" t="s">
        <v>287</v>
      </c>
      <c r="C170" s="17" t="s">
        <v>452</v>
      </c>
      <c r="D170" s="17" t="str">
        <f t="shared" si="17"/>
        <v>MCG_RACFACBFIO_USD</v>
      </c>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4"/>
      <c r="AR170" s="54"/>
      <c r="AS170" s="54"/>
      <c r="AT170" s="54"/>
      <c r="AU170" s="54"/>
      <c r="AV170" s="5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c r="CJ170" s="54"/>
      <c r="CK170" s="54"/>
      <c r="CL170" s="54"/>
      <c r="CM170" s="54"/>
      <c r="CN170" s="54"/>
      <c r="CO170" s="54"/>
      <c r="CP170" s="54"/>
      <c r="CQ170" s="54"/>
      <c r="CR170" s="54"/>
      <c r="CS170" s="54"/>
      <c r="CT170" s="54"/>
      <c r="CU170" s="54"/>
      <c r="CV170" s="54"/>
      <c r="CW170" s="54"/>
      <c r="CX170" s="54"/>
      <c r="CY170" s="54"/>
      <c r="CZ170" s="54"/>
      <c r="DA170" s="54"/>
      <c r="DB170" s="54"/>
      <c r="DC170" s="54"/>
      <c r="DD170" s="54"/>
      <c r="DE170" s="54"/>
      <c r="DF170" s="54"/>
      <c r="DG170" s="54"/>
      <c r="DH170" s="54"/>
      <c r="DI170" s="54"/>
      <c r="DJ170" s="54"/>
      <c r="DK170" s="54"/>
      <c r="DL170" s="54"/>
      <c r="DM170" s="54"/>
      <c r="DN170" s="54"/>
      <c r="DO170" s="54"/>
      <c r="DP170" s="54"/>
      <c r="DQ170" s="54"/>
      <c r="DR170" s="54"/>
      <c r="DS170" s="54"/>
      <c r="DT170" s="54"/>
      <c r="DU170" s="54"/>
      <c r="DV170" s="54"/>
      <c r="DW170" s="54"/>
      <c r="DX170" s="54"/>
      <c r="DY170" s="54"/>
      <c r="DZ170" s="54"/>
      <c r="EA170" s="117"/>
      <c r="EB170" s="117"/>
      <c r="EC170" s="117"/>
      <c r="ED170" s="54"/>
      <c r="EE170" s="54"/>
      <c r="EF170" s="54"/>
      <c r="EG170" s="54"/>
      <c r="EH170" s="54"/>
      <c r="EI170" s="54"/>
      <c r="EJ170" s="54"/>
      <c r="EK170" s="54"/>
      <c r="EL170" s="54"/>
      <c r="EM170" s="54"/>
      <c r="EN170" s="54"/>
      <c r="EO170" s="54"/>
      <c r="EP170" s="54"/>
      <c r="EQ170" s="54"/>
      <c r="ER170" s="54"/>
      <c r="ES170" s="54"/>
      <c r="ET170" s="54"/>
      <c r="EU170" s="54"/>
      <c r="EV170" s="54"/>
      <c r="EW170" s="54"/>
      <c r="EX170" s="54"/>
      <c r="EY170" s="54"/>
      <c r="EZ170" s="54"/>
      <c r="FA170" s="54"/>
      <c r="FB170" s="54"/>
      <c r="FC170" s="54"/>
      <c r="FD170" s="54"/>
      <c r="FE170" s="54"/>
      <c r="HY170" s="47"/>
    </row>
    <row r="171" spans="2:233" ht="15" customHeight="1" x14ac:dyDescent="0.25">
      <c r="B171" s="62" t="s">
        <v>284</v>
      </c>
      <c r="C171" s="17" t="s">
        <v>453</v>
      </c>
      <c r="D171" s="17" t="str">
        <f t="shared" si="17"/>
        <v>MCG_RACFACBFIO_1M_USD</v>
      </c>
      <c r="E171" s="54"/>
      <c r="F171" s="54"/>
      <c r="G171" s="54"/>
      <c r="H171" s="54"/>
      <c r="I171" s="54"/>
      <c r="J171" s="54"/>
      <c r="K171" s="54"/>
      <c r="L171" s="54"/>
      <c r="M171" s="54"/>
      <c r="N171" s="54"/>
      <c r="O171" s="54"/>
      <c r="P171" s="54"/>
      <c r="Q171" s="54"/>
      <c r="R171" s="54"/>
      <c r="S171" s="54"/>
      <c r="T171" s="54"/>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4"/>
      <c r="AR171" s="54"/>
      <c r="AS171" s="54"/>
      <c r="AT171" s="54"/>
      <c r="AU171" s="54"/>
      <c r="AV171" s="5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c r="CJ171" s="54"/>
      <c r="CK171" s="54"/>
      <c r="CL171" s="54"/>
      <c r="CM171" s="54"/>
      <c r="CN171" s="54"/>
      <c r="CO171" s="54"/>
      <c r="CP171" s="54"/>
      <c r="CQ171" s="54"/>
      <c r="CR171" s="54"/>
      <c r="CS171" s="54"/>
      <c r="CT171" s="54"/>
      <c r="CU171" s="54"/>
      <c r="CV171" s="54"/>
      <c r="CW171" s="54"/>
      <c r="CX171" s="54"/>
      <c r="CY171" s="54"/>
      <c r="CZ171" s="54"/>
      <c r="DA171" s="54"/>
      <c r="DB171" s="54"/>
      <c r="DC171" s="54"/>
      <c r="DD171" s="54"/>
      <c r="DE171" s="54"/>
      <c r="DF171" s="54"/>
      <c r="DG171" s="54"/>
      <c r="DH171" s="54"/>
      <c r="DI171" s="54"/>
      <c r="DJ171" s="54"/>
      <c r="DK171" s="54"/>
      <c r="DL171" s="54"/>
      <c r="DM171" s="54"/>
      <c r="DN171" s="54"/>
      <c r="DO171" s="54"/>
      <c r="DP171" s="54"/>
      <c r="DQ171" s="54"/>
      <c r="DR171" s="54"/>
      <c r="DS171" s="54"/>
      <c r="DT171" s="54"/>
      <c r="DU171" s="54"/>
      <c r="DV171" s="54"/>
      <c r="DW171" s="54"/>
      <c r="DX171" s="54"/>
      <c r="DY171" s="54"/>
      <c r="DZ171" s="54"/>
      <c r="EA171" s="117"/>
      <c r="EB171" s="117"/>
      <c r="EC171" s="117"/>
      <c r="ED171" s="54"/>
      <c r="EE171" s="54"/>
      <c r="EF171" s="54"/>
      <c r="EG171" s="54"/>
      <c r="EH171" s="54"/>
      <c r="EI171" s="54"/>
      <c r="EJ171" s="54"/>
      <c r="EK171" s="54"/>
      <c r="EL171" s="54"/>
      <c r="EM171" s="54"/>
      <c r="EN171" s="54"/>
      <c r="EO171" s="54"/>
      <c r="EP171" s="54"/>
      <c r="EQ171" s="54"/>
      <c r="ER171" s="54"/>
      <c r="ES171" s="54"/>
      <c r="ET171" s="54"/>
      <c r="EU171" s="54"/>
      <c r="EV171" s="54"/>
      <c r="EW171" s="54"/>
      <c r="EX171" s="54"/>
      <c r="EY171" s="54"/>
      <c r="EZ171" s="54"/>
      <c r="FA171" s="54"/>
      <c r="FB171" s="54"/>
      <c r="FC171" s="54"/>
      <c r="FD171" s="54"/>
      <c r="FE171" s="54"/>
      <c r="HY171" s="47"/>
    </row>
    <row r="172" spans="2:233" ht="15" customHeight="1" x14ac:dyDescent="0.25">
      <c r="B172" s="63" t="s">
        <v>285</v>
      </c>
      <c r="C172" s="17" t="s">
        <v>454</v>
      </c>
      <c r="D172" s="17" t="str">
        <f t="shared" si="17"/>
        <v>MCG_RACFACBFIO_1M_3M_USD</v>
      </c>
      <c r="E172" s="54"/>
      <c r="F172" s="54"/>
      <c r="G172" s="54"/>
      <c r="H172" s="54"/>
      <c r="I172" s="54"/>
      <c r="J172" s="54"/>
      <c r="K172" s="54"/>
      <c r="L172" s="54"/>
      <c r="M172" s="54"/>
      <c r="N172" s="54"/>
      <c r="O172" s="54"/>
      <c r="P172" s="54"/>
      <c r="Q172" s="54"/>
      <c r="R172" s="54"/>
      <c r="S172" s="54"/>
      <c r="T172" s="54"/>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4"/>
      <c r="AR172" s="54"/>
      <c r="AS172" s="54"/>
      <c r="AT172" s="54"/>
      <c r="AU172" s="54"/>
      <c r="AV172" s="5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c r="CJ172" s="54"/>
      <c r="CK172" s="54"/>
      <c r="CL172" s="54"/>
      <c r="CM172" s="54"/>
      <c r="CN172" s="54"/>
      <c r="CO172" s="54"/>
      <c r="CP172" s="54"/>
      <c r="CQ172" s="54"/>
      <c r="CR172" s="54"/>
      <c r="CS172" s="54"/>
      <c r="CT172" s="54"/>
      <c r="CU172" s="54"/>
      <c r="CV172" s="54"/>
      <c r="CW172" s="54"/>
      <c r="CX172" s="54"/>
      <c r="CY172" s="54"/>
      <c r="CZ172" s="54"/>
      <c r="DA172" s="54"/>
      <c r="DB172" s="54"/>
      <c r="DC172" s="54"/>
      <c r="DD172" s="54"/>
      <c r="DE172" s="54"/>
      <c r="DF172" s="54"/>
      <c r="DG172" s="54"/>
      <c r="DH172" s="54"/>
      <c r="DI172" s="54"/>
      <c r="DJ172" s="54"/>
      <c r="DK172" s="54"/>
      <c r="DL172" s="54"/>
      <c r="DM172" s="54"/>
      <c r="DN172" s="54"/>
      <c r="DO172" s="54"/>
      <c r="DP172" s="54"/>
      <c r="DQ172" s="54"/>
      <c r="DR172" s="54"/>
      <c r="DS172" s="54"/>
      <c r="DT172" s="54"/>
      <c r="DU172" s="54"/>
      <c r="DV172" s="54"/>
      <c r="DW172" s="54"/>
      <c r="DX172" s="54"/>
      <c r="DY172" s="54"/>
      <c r="DZ172" s="54"/>
      <c r="EA172" s="117"/>
      <c r="EB172" s="117"/>
      <c r="EC172" s="117"/>
      <c r="ED172" s="54"/>
      <c r="EE172" s="54"/>
      <c r="EF172" s="54"/>
      <c r="EG172" s="54"/>
      <c r="EH172" s="54"/>
      <c r="EI172" s="54"/>
      <c r="EJ172" s="54"/>
      <c r="EK172" s="54"/>
      <c r="EL172" s="54"/>
      <c r="EM172" s="54"/>
      <c r="EN172" s="54"/>
      <c r="EO172" s="54"/>
      <c r="EP172" s="54"/>
      <c r="EQ172" s="54"/>
      <c r="ER172" s="54"/>
      <c r="ES172" s="54"/>
      <c r="ET172" s="54"/>
      <c r="EU172" s="54"/>
      <c r="EV172" s="54"/>
      <c r="EW172" s="54"/>
      <c r="EX172" s="54"/>
      <c r="EY172" s="54"/>
      <c r="EZ172" s="54"/>
      <c r="FA172" s="54"/>
      <c r="FB172" s="54"/>
      <c r="FC172" s="54"/>
      <c r="FD172" s="54"/>
      <c r="FE172" s="54"/>
      <c r="HY172" s="47"/>
    </row>
    <row r="173" spans="2:233" ht="15" customHeight="1" x14ac:dyDescent="0.25">
      <c r="B173" s="62" t="s">
        <v>286</v>
      </c>
      <c r="C173" s="17" t="s">
        <v>455</v>
      </c>
      <c r="D173" s="17" t="str">
        <f t="shared" si="17"/>
        <v>MCG_RACFACBFIO_3M_1Y_USD</v>
      </c>
      <c r="E173" s="54"/>
      <c r="F173" s="54"/>
      <c r="G173" s="54"/>
      <c r="H173" s="54"/>
      <c r="I173" s="54"/>
      <c r="J173" s="54"/>
      <c r="K173" s="54"/>
      <c r="L173" s="54"/>
      <c r="M173" s="54"/>
      <c r="N173" s="54"/>
      <c r="O173" s="54"/>
      <c r="P173" s="54"/>
      <c r="Q173" s="54"/>
      <c r="R173" s="54"/>
      <c r="S173" s="54"/>
      <c r="T173" s="54"/>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4"/>
      <c r="AR173" s="54"/>
      <c r="AS173" s="54"/>
      <c r="AT173" s="54"/>
      <c r="AU173" s="54"/>
      <c r="AV173" s="5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c r="CJ173" s="54"/>
      <c r="CK173" s="54"/>
      <c r="CL173" s="54"/>
      <c r="CM173" s="54"/>
      <c r="CN173" s="54"/>
      <c r="CO173" s="54"/>
      <c r="CP173" s="54"/>
      <c r="CQ173" s="54"/>
      <c r="CR173" s="54"/>
      <c r="CS173" s="54"/>
      <c r="CT173" s="54"/>
      <c r="CU173" s="54"/>
      <c r="CV173" s="54"/>
      <c r="CW173" s="54"/>
      <c r="CX173" s="54"/>
      <c r="CY173" s="54"/>
      <c r="CZ173" s="54"/>
      <c r="DA173" s="54"/>
      <c r="DB173" s="54"/>
      <c r="DC173" s="54"/>
      <c r="DD173" s="54"/>
      <c r="DE173" s="54"/>
      <c r="DF173" s="54"/>
      <c r="DG173" s="54"/>
      <c r="DH173" s="54"/>
      <c r="DI173" s="54"/>
      <c r="DJ173" s="54"/>
      <c r="DK173" s="54"/>
      <c r="DL173" s="54"/>
      <c r="DM173" s="54"/>
      <c r="DN173" s="54"/>
      <c r="DO173" s="54"/>
      <c r="DP173" s="54"/>
      <c r="DQ173" s="54"/>
      <c r="DR173" s="54"/>
      <c r="DS173" s="54"/>
      <c r="DT173" s="54"/>
      <c r="DU173" s="54"/>
      <c r="DV173" s="54"/>
      <c r="DW173" s="54"/>
      <c r="DX173" s="54"/>
      <c r="DY173" s="54"/>
      <c r="DZ173" s="54"/>
      <c r="EA173" s="117"/>
      <c r="EB173" s="117"/>
      <c r="EC173" s="117"/>
      <c r="ED173" s="54"/>
      <c r="EE173" s="54"/>
      <c r="EF173" s="54"/>
      <c r="EG173" s="54"/>
      <c r="EH173" s="54"/>
      <c r="EI173" s="54"/>
      <c r="EJ173" s="54"/>
      <c r="EK173" s="54"/>
      <c r="EL173" s="54"/>
      <c r="EM173" s="54"/>
      <c r="EN173" s="54"/>
      <c r="EO173" s="54"/>
      <c r="EP173" s="54"/>
      <c r="EQ173" s="54"/>
      <c r="ER173" s="54"/>
      <c r="ES173" s="54"/>
      <c r="ET173" s="54"/>
      <c r="EU173" s="54"/>
      <c r="EV173" s="54"/>
      <c r="EW173" s="54"/>
      <c r="EX173" s="54"/>
      <c r="EY173" s="54"/>
      <c r="EZ173" s="54"/>
      <c r="FA173" s="54"/>
      <c r="FB173" s="54"/>
      <c r="FC173" s="54"/>
      <c r="FD173" s="54"/>
      <c r="FE173" s="54"/>
      <c r="HY173" s="47"/>
    </row>
    <row r="174" spans="2:233" ht="15" x14ac:dyDescent="0.25">
      <c r="B174" s="17" t="s">
        <v>45</v>
      </c>
      <c r="C174" s="80"/>
      <c r="D174" s="5"/>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c r="BN174" s="97"/>
      <c r="BO174" s="97"/>
      <c r="BP174" s="97"/>
      <c r="BQ174" s="97"/>
      <c r="BR174" s="97"/>
      <c r="BS174" s="97"/>
      <c r="BT174" s="97"/>
      <c r="BU174" s="97"/>
      <c r="BV174" s="97"/>
      <c r="BW174" s="97"/>
      <c r="BX174" s="97"/>
      <c r="BY174" s="97"/>
      <c r="BZ174" s="97"/>
      <c r="CA174" s="97"/>
      <c r="CB174" s="97"/>
      <c r="CC174" s="97"/>
      <c r="CD174" s="97"/>
      <c r="CE174" s="97"/>
      <c r="CF174" s="97"/>
      <c r="CG174" s="97"/>
      <c r="CH174" s="97"/>
      <c r="CI174" s="97"/>
      <c r="CJ174" s="97"/>
      <c r="CK174" s="97"/>
      <c r="CL174" s="97"/>
      <c r="CM174" s="97"/>
      <c r="CN174" s="97"/>
      <c r="CO174" s="97"/>
      <c r="CP174" s="97"/>
      <c r="CQ174" s="97"/>
      <c r="CR174" s="97"/>
      <c r="CS174" s="97"/>
      <c r="CT174" s="97"/>
      <c r="CU174" s="97"/>
      <c r="CV174" s="97"/>
      <c r="CW174" s="97"/>
      <c r="CX174" s="97"/>
      <c r="CY174" s="97"/>
      <c r="CZ174" s="97"/>
      <c r="DA174" s="97"/>
      <c r="DB174" s="97"/>
      <c r="DC174" s="97"/>
      <c r="DD174" s="97"/>
      <c r="DE174" s="97"/>
      <c r="DF174" s="97"/>
      <c r="DG174" s="97"/>
      <c r="DH174" s="97"/>
      <c r="DI174" s="97"/>
      <c r="DJ174" s="97"/>
      <c r="DK174" s="97"/>
      <c r="DL174" s="97"/>
      <c r="DM174" s="97"/>
      <c r="DN174" s="97"/>
      <c r="DO174" s="97"/>
      <c r="DP174" s="97"/>
      <c r="DQ174" s="97"/>
      <c r="DR174" s="97"/>
      <c r="DS174" s="97"/>
      <c r="DT174" s="97"/>
      <c r="DU174" s="97"/>
      <c r="DV174" s="97"/>
      <c r="DW174" s="97"/>
      <c r="DX174" s="97"/>
      <c r="DY174" s="97"/>
      <c r="DZ174" s="97"/>
      <c r="EA174" s="119"/>
      <c r="EB174" s="119"/>
      <c r="EC174" s="119"/>
      <c r="ED174" s="97"/>
      <c r="EE174" s="97"/>
      <c r="EF174" s="97"/>
      <c r="EG174" s="97"/>
      <c r="EH174" s="97"/>
      <c r="EI174" s="97"/>
      <c r="EJ174" s="97"/>
      <c r="EK174" s="97"/>
      <c r="EL174" s="97"/>
      <c r="EM174" s="97"/>
      <c r="EN174" s="97"/>
      <c r="EO174" s="97"/>
      <c r="EP174" s="97"/>
      <c r="EQ174" s="97"/>
      <c r="ER174" s="97"/>
      <c r="ES174" s="97"/>
      <c r="ET174" s="97"/>
      <c r="EU174" s="97"/>
      <c r="EV174" s="97"/>
      <c r="EW174" s="97"/>
      <c r="EX174" s="97"/>
      <c r="EY174" s="97"/>
      <c r="EZ174" s="97"/>
      <c r="FA174" s="97"/>
      <c r="FB174" s="97"/>
      <c r="FC174" s="97"/>
      <c r="FD174" s="97"/>
      <c r="FE174" s="97"/>
      <c r="HY174" s="47"/>
    </row>
    <row r="175" spans="2:233" ht="15" customHeight="1" x14ac:dyDescent="0.25">
      <c r="B175" s="61" t="s">
        <v>287</v>
      </c>
      <c r="C175" s="17" t="s">
        <v>456</v>
      </c>
      <c r="D175" s="17" t="str">
        <f t="shared" si="17"/>
        <v>MCG_RACFACT_USD</v>
      </c>
      <c r="E175" s="54"/>
      <c r="F175" s="54"/>
      <c r="G175" s="54"/>
      <c r="H175" s="54"/>
      <c r="I175" s="54"/>
      <c r="J175" s="54"/>
      <c r="K175" s="54"/>
      <c r="L175" s="54"/>
      <c r="M175" s="54"/>
      <c r="N175" s="54"/>
      <c r="O175" s="54"/>
      <c r="P175" s="54"/>
      <c r="Q175" s="54"/>
      <c r="R175" s="54"/>
      <c r="S175" s="54"/>
      <c r="T175" s="54"/>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4"/>
      <c r="AR175" s="54"/>
      <c r="AS175" s="54"/>
      <c r="AT175" s="54"/>
      <c r="AU175" s="54"/>
      <c r="AV175" s="5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c r="CJ175" s="54"/>
      <c r="CK175" s="54"/>
      <c r="CL175" s="54"/>
      <c r="CM175" s="54"/>
      <c r="CN175" s="54"/>
      <c r="CO175" s="54"/>
      <c r="CP175" s="54"/>
      <c r="CQ175" s="54"/>
      <c r="CR175" s="54"/>
      <c r="CS175" s="54"/>
      <c r="CT175" s="54"/>
      <c r="CU175" s="54"/>
      <c r="CV175" s="54"/>
      <c r="CW175" s="54"/>
      <c r="CX175" s="54"/>
      <c r="CY175" s="54"/>
      <c r="CZ175" s="54"/>
      <c r="DA175" s="54"/>
      <c r="DB175" s="54"/>
      <c r="DC175" s="54"/>
      <c r="DD175" s="54"/>
      <c r="DE175" s="54"/>
      <c r="DF175" s="54"/>
      <c r="DG175" s="54"/>
      <c r="DH175" s="54"/>
      <c r="DI175" s="54"/>
      <c r="DJ175" s="54"/>
      <c r="DK175" s="54"/>
      <c r="DL175" s="54"/>
      <c r="DM175" s="54"/>
      <c r="DN175" s="54"/>
      <c r="DO175" s="54"/>
      <c r="DP175" s="54"/>
      <c r="DQ175" s="54"/>
      <c r="DR175" s="54"/>
      <c r="DS175" s="54"/>
      <c r="DT175" s="54"/>
      <c r="DU175" s="54"/>
      <c r="DV175" s="54"/>
      <c r="DW175" s="54"/>
      <c r="DX175" s="54"/>
      <c r="DY175" s="54"/>
      <c r="DZ175" s="54"/>
      <c r="EA175" s="117"/>
      <c r="EB175" s="117"/>
      <c r="EC175" s="117"/>
      <c r="ED175" s="54"/>
      <c r="EE175" s="54"/>
      <c r="EF175" s="54"/>
      <c r="EG175" s="54"/>
      <c r="EH175" s="54"/>
      <c r="EI175" s="54"/>
      <c r="EJ175" s="54"/>
      <c r="EK175" s="54"/>
      <c r="EL175" s="54"/>
      <c r="EM175" s="54"/>
      <c r="EN175" s="54"/>
      <c r="EO175" s="54"/>
      <c r="EP175" s="54"/>
      <c r="EQ175" s="54"/>
      <c r="ER175" s="54"/>
      <c r="ES175" s="54"/>
      <c r="ET175" s="54"/>
      <c r="EU175" s="54"/>
      <c r="EV175" s="54"/>
      <c r="EW175" s="54"/>
      <c r="EX175" s="54"/>
      <c r="EY175" s="54"/>
      <c r="EZ175" s="54"/>
      <c r="FA175" s="54"/>
      <c r="FB175" s="54"/>
      <c r="FC175" s="54"/>
      <c r="FD175" s="54"/>
      <c r="FE175" s="54"/>
      <c r="HY175" s="47"/>
    </row>
    <row r="176" spans="2:233" ht="15" customHeight="1" x14ac:dyDescent="0.25">
      <c r="B176" s="62" t="s">
        <v>284</v>
      </c>
      <c r="C176" s="17" t="s">
        <v>457</v>
      </c>
      <c r="D176" s="17" t="str">
        <f t="shared" si="17"/>
        <v>MCG_RACFACT_1M_USD</v>
      </c>
      <c r="E176" s="54"/>
      <c r="F176" s="54"/>
      <c r="G176" s="54"/>
      <c r="H176" s="54"/>
      <c r="I176" s="54"/>
      <c r="J176" s="54"/>
      <c r="K176" s="54"/>
      <c r="L176" s="54"/>
      <c r="M176" s="54"/>
      <c r="N176" s="54"/>
      <c r="O176" s="54"/>
      <c r="P176" s="54"/>
      <c r="Q176" s="54"/>
      <c r="R176" s="54"/>
      <c r="S176" s="54"/>
      <c r="T176" s="54"/>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4"/>
      <c r="AR176" s="54"/>
      <c r="AS176" s="54"/>
      <c r="AT176" s="54"/>
      <c r="AU176" s="54"/>
      <c r="AV176" s="5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c r="CJ176" s="54"/>
      <c r="CK176" s="54"/>
      <c r="CL176" s="54"/>
      <c r="CM176" s="54"/>
      <c r="CN176" s="54"/>
      <c r="CO176" s="54"/>
      <c r="CP176" s="54"/>
      <c r="CQ176" s="54"/>
      <c r="CR176" s="54"/>
      <c r="CS176" s="54"/>
      <c r="CT176" s="54"/>
      <c r="CU176" s="54"/>
      <c r="CV176" s="54"/>
      <c r="CW176" s="54"/>
      <c r="CX176" s="54"/>
      <c r="CY176" s="54"/>
      <c r="CZ176" s="54"/>
      <c r="DA176" s="54"/>
      <c r="DB176" s="54"/>
      <c r="DC176" s="54"/>
      <c r="DD176" s="54"/>
      <c r="DE176" s="54"/>
      <c r="DF176" s="54"/>
      <c r="DG176" s="54"/>
      <c r="DH176" s="54"/>
      <c r="DI176" s="54"/>
      <c r="DJ176" s="54"/>
      <c r="DK176" s="54"/>
      <c r="DL176" s="54"/>
      <c r="DM176" s="54"/>
      <c r="DN176" s="54"/>
      <c r="DO176" s="54"/>
      <c r="DP176" s="54"/>
      <c r="DQ176" s="54"/>
      <c r="DR176" s="54"/>
      <c r="DS176" s="54"/>
      <c r="DT176" s="54"/>
      <c r="DU176" s="54"/>
      <c r="DV176" s="54"/>
      <c r="DW176" s="54"/>
      <c r="DX176" s="54"/>
      <c r="DY176" s="54"/>
      <c r="DZ176" s="54"/>
      <c r="EA176" s="117"/>
      <c r="EB176" s="117"/>
      <c r="EC176" s="117"/>
      <c r="ED176" s="54"/>
      <c r="EE176" s="54"/>
      <c r="EF176" s="54"/>
      <c r="EG176" s="54"/>
      <c r="EH176" s="54"/>
      <c r="EI176" s="54"/>
      <c r="EJ176" s="54"/>
      <c r="EK176" s="54"/>
      <c r="EL176" s="54"/>
      <c r="EM176" s="54"/>
      <c r="EN176" s="54"/>
      <c r="EO176" s="54"/>
      <c r="EP176" s="54"/>
      <c r="EQ176" s="54"/>
      <c r="ER176" s="54"/>
      <c r="ES176" s="54"/>
      <c r="ET176" s="54"/>
      <c r="EU176" s="54"/>
      <c r="EV176" s="54"/>
      <c r="EW176" s="54"/>
      <c r="EX176" s="54"/>
      <c r="EY176" s="54"/>
      <c r="EZ176" s="54"/>
      <c r="FA176" s="54"/>
      <c r="FB176" s="54"/>
      <c r="FC176" s="54"/>
      <c r="FD176" s="54"/>
      <c r="FE176" s="54"/>
      <c r="HY176" s="47"/>
    </row>
    <row r="177" spans="2:233" ht="15" customHeight="1" x14ac:dyDescent="0.25">
      <c r="B177" s="63" t="s">
        <v>285</v>
      </c>
      <c r="C177" s="17" t="s">
        <v>458</v>
      </c>
      <c r="D177" s="17" t="str">
        <f t="shared" si="17"/>
        <v>MCG_RACFACT_1M_3M_USD</v>
      </c>
      <c r="E177" s="54"/>
      <c r="F177" s="54"/>
      <c r="G177" s="54"/>
      <c r="H177" s="54"/>
      <c r="I177" s="54"/>
      <c r="J177" s="54"/>
      <c r="K177" s="54"/>
      <c r="L177" s="54"/>
      <c r="M177" s="54"/>
      <c r="N177" s="54"/>
      <c r="O177" s="54"/>
      <c r="P177" s="54"/>
      <c r="Q177" s="54"/>
      <c r="R177" s="54"/>
      <c r="S177" s="54"/>
      <c r="T177" s="54"/>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4"/>
      <c r="AR177" s="54"/>
      <c r="AS177" s="54"/>
      <c r="AT177" s="54"/>
      <c r="AU177" s="54"/>
      <c r="AV177" s="5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c r="CJ177" s="54"/>
      <c r="CK177" s="54"/>
      <c r="CL177" s="54"/>
      <c r="CM177" s="54"/>
      <c r="CN177" s="54"/>
      <c r="CO177" s="54"/>
      <c r="CP177" s="54"/>
      <c r="CQ177" s="54"/>
      <c r="CR177" s="54"/>
      <c r="CS177" s="54"/>
      <c r="CT177" s="54"/>
      <c r="CU177" s="54"/>
      <c r="CV177" s="54"/>
      <c r="CW177" s="54"/>
      <c r="CX177" s="54"/>
      <c r="CY177" s="54"/>
      <c r="CZ177" s="54"/>
      <c r="DA177" s="54"/>
      <c r="DB177" s="54"/>
      <c r="DC177" s="54"/>
      <c r="DD177" s="54"/>
      <c r="DE177" s="54"/>
      <c r="DF177" s="54"/>
      <c r="DG177" s="54"/>
      <c r="DH177" s="54"/>
      <c r="DI177" s="54"/>
      <c r="DJ177" s="54"/>
      <c r="DK177" s="54"/>
      <c r="DL177" s="54"/>
      <c r="DM177" s="54"/>
      <c r="DN177" s="54"/>
      <c r="DO177" s="54"/>
      <c r="DP177" s="54"/>
      <c r="DQ177" s="54"/>
      <c r="DR177" s="54"/>
      <c r="DS177" s="54"/>
      <c r="DT177" s="54"/>
      <c r="DU177" s="54"/>
      <c r="DV177" s="54"/>
      <c r="DW177" s="54"/>
      <c r="DX177" s="54"/>
      <c r="DY177" s="54"/>
      <c r="DZ177" s="54"/>
      <c r="EA177" s="117"/>
      <c r="EB177" s="117"/>
      <c r="EC177" s="117"/>
      <c r="ED177" s="54"/>
      <c r="EE177" s="54"/>
      <c r="EF177" s="54"/>
      <c r="EG177" s="54"/>
      <c r="EH177" s="54"/>
      <c r="EI177" s="54"/>
      <c r="EJ177" s="54"/>
      <c r="EK177" s="54"/>
      <c r="EL177" s="54"/>
      <c r="EM177" s="54"/>
      <c r="EN177" s="54"/>
      <c r="EO177" s="54"/>
      <c r="EP177" s="54"/>
      <c r="EQ177" s="54"/>
      <c r="ER177" s="54"/>
      <c r="ES177" s="54"/>
      <c r="ET177" s="54"/>
      <c r="EU177" s="54"/>
      <c r="EV177" s="54"/>
      <c r="EW177" s="54"/>
      <c r="EX177" s="54"/>
      <c r="EY177" s="54"/>
      <c r="EZ177" s="54"/>
      <c r="FA177" s="54"/>
      <c r="FB177" s="54"/>
      <c r="FC177" s="54"/>
      <c r="FD177" s="54"/>
      <c r="FE177" s="54"/>
      <c r="HY177" s="47"/>
    </row>
    <row r="178" spans="2:233" ht="15" customHeight="1" x14ac:dyDescent="0.25">
      <c r="B178" s="62" t="s">
        <v>286</v>
      </c>
      <c r="C178" s="17" t="s">
        <v>459</v>
      </c>
      <c r="D178" s="17" t="str">
        <f t="shared" si="17"/>
        <v>MCG_RACFACT_3M_1Y_USD</v>
      </c>
      <c r="E178" s="54"/>
      <c r="F178" s="54"/>
      <c r="G178" s="54"/>
      <c r="H178" s="54"/>
      <c r="I178" s="54"/>
      <c r="J178" s="54"/>
      <c r="K178" s="54"/>
      <c r="L178" s="54"/>
      <c r="M178" s="54"/>
      <c r="N178" s="54"/>
      <c r="O178" s="54"/>
      <c r="P178" s="54"/>
      <c r="Q178" s="54"/>
      <c r="R178" s="54"/>
      <c r="S178" s="54"/>
      <c r="T178" s="54"/>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4"/>
      <c r="AR178" s="54"/>
      <c r="AS178" s="54"/>
      <c r="AT178" s="54"/>
      <c r="AU178" s="54"/>
      <c r="AV178" s="5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c r="CJ178" s="54"/>
      <c r="CK178" s="54"/>
      <c r="CL178" s="54"/>
      <c r="CM178" s="54"/>
      <c r="CN178" s="54"/>
      <c r="CO178" s="54"/>
      <c r="CP178" s="54"/>
      <c r="CQ178" s="54"/>
      <c r="CR178" s="54"/>
      <c r="CS178" s="54"/>
      <c r="CT178" s="54"/>
      <c r="CU178" s="54"/>
      <c r="CV178" s="54"/>
      <c r="CW178" s="54"/>
      <c r="CX178" s="54"/>
      <c r="CY178" s="54"/>
      <c r="CZ178" s="54"/>
      <c r="DA178" s="54"/>
      <c r="DB178" s="54"/>
      <c r="DC178" s="54"/>
      <c r="DD178" s="54"/>
      <c r="DE178" s="54"/>
      <c r="DF178" s="54"/>
      <c r="DG178" s="54"/>
      <c r="DH178" s="54"/>
      <c r="DI178" s="54"/>
      <c r="DJ178" s="54"/>
      <c r="DK178" s="54"/>
      <c r="DL178" s="54"/>
      <c r="DM178" s="54"/>
      <c r="DN178" s="54"/>
      <c r="DO178" s="54"/>
      <c r="DP178" s="54"/>
      <c r="DQ178" s="54"/>
      <c r="DR178" s="54"/>
      <c r="DS178" s="54"/>
      <c r="DT178" s="54"/>
      <c r="DU178" s="54"/>
      <c r="DV178" s="54"/>
      <c r="DW178" s="54"/>
      <c r="DX178" s="54"/>
      <c r="DY178" s="54"/>
      <c r="DZ178" s="54"/>
      <c r="EA178" s="117"/>
      <c r="EB178" s="117"/>
      <c r="EC178" s="117"/>
      <c r="ED178" s="54"/>
      <c r="EE178" s="54"/>
      <c r="EF178" s="54"/>
      <c r="EG178" s="54"/>
      <c r="EH178" s="54"/>
      <c r="EI178" s="54"/>
      <c r="EJ178" s="54"/>
      <c r="EK178" s="54"/>
      <c r="EL178" s="54"/>
      <c r="EM178" s="54"/>
      <c r="EN178" s="54"/>
      <c r="EO178" s="54"/>
      <c r="EP178" s="54"/>
      <c r="EQ178" s="54"/>
      <c r="ER178" s="54"/>
      <c r="ES178" s="54"/>
      <c r="ET178" s="54"/>
      <c r="EU178" s="54"/>
      <c r="EV178" s="54"/>
      <c r="EW178" s="54"/>
      <c r="EX178" s="54"/>
      <c r="EY178" s="54"/>
      <c r="EZ178" s="54"/>
      <c r="FA178" s="54"/>
      <c r="FB178" s="54"/>
      <c r="FC178" s="54"/>
      <c r="FD178" s="54"/>
      <c r="FE178" s="54"/>
      <c r="HY178" s="47"/>
    </row>
    <row r="179" spans="2:233" ht="15" x14ac:dyDescent="0.25">
      <c r="B179" s="17" t="s">
        <v>42</v>
      </c>
      <c r="C179" s="80"/>
      <c r="D179" s="5"/>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c r="BN179" s="97"/>
      <c r="BO179" s="97"/>
      <c r="BP179" s="97"/>
      <c r="BQ179" s="97"/>
      <c r="BR179" s="97"/>
      <c r="BS179" s="97"/>
      <c r="BT179" s="97"/>
      <c r="BU179" s="97"/>
      <c r="BV179" s="97"/>
      <c r="BW179" s="97"/>
      <c r="BX179" s="97"/>
      <c r="BY179" s="97"/>
      <c r="BZ179" s="97"/>
      <c r="CA179" s="97"/>
      <c r="CB179" s="97"/>
      <c r="CC179" s="97"/>
      <c r="CD179" s="97"/>
      <c r="CE179" s="97"/>
      <c r="CF179" s="97"/>
      <c r="CG179" s="97"/>
      <c r="CH179" s="97"/>
      <c r="CI179" s="97"/>
      <c r="CJ179" s="97"/>
      <c r="CK179" s="97"/>
      <c r="CL179" s="97"/>
      <c r="CM179" s="97"/>
      <c r="CN179" s="97"/>
      <c r="CO179" s="97"/>
      <c r="CP179" s="97"/>
      <c r="CQ179" s="97"/>
      <c r="CR179" s="97"/>
      <c r="CS179" s="97"/>
      <c r="CT179" s="97"/>
      <c r="CU179" s="97"/>
      <c r="CV179" s="97"/>
      <c r="CW179" s="97"/>
      <c r="CX179" s="97"/>
      <c r="CY179" s="97"/>
      <c r="CZ179" s="97"/>
      <c r="DA179" s="97"/>
      <c r="DB179" s="97"/>
      <c r="DC179" s="97"/>
      <c r="DD179" s="97"/>
      <c r="DE179" s="97"/>
      <c r="DF179" s="97"/>
      <c r="DG179" s="97"/>
      <c r="DH179" s="97"/>
      <c r="DI179" s="97"/>
      <c r="DJ179" s="97"/>
      <c r="DK179" s="97"/>
      <c r="DL179" s="97"/>
      <c r="DM179" s="97"/>
      <c r="DN179" s="97"/>
      <c r="DO179" s="97"/>
      <c r="DP179" s="97"/>
      <c r="DQ179" s="97"/>
      <c r="DR179" s="97"/>
      <c r="DS179" s="97"/>
      <c r="DT179" s="97"/>
      <c r="DU179" s="97"/>
      <c r="DV179" s="97"/>
      <c r="DW179" s="97"/>
      <c r="DX179" s="97"/>
      <c r="DY179" s="97"/>
      <c r="DZ179" s="97"/>
      <c r="EA179" s="119"/>
      <c r="EB179" s="119"/>
      <c r="EC179" s="119"/>
      <c r="ED179" s="97"/>
      <c r="EE179" s="97"/>
      <c r="EF179" s="97"/>
      <c r="EG179" s="97"/>
      <c r="EH179" s="97"/>
      <c r="EI179" s="97"/>
      <c r="EJ179" s="97"/>
      <c r="EK179" s="97"/>
      <c r="EL179" s="97"/>
      <c r="EM179" s="97"/>
      <c r="EN179" s="97"/>
      <c r="EO179" s="97"/>
      <c r="EP179" s="97"/>
      <c r="EQ179" s="97"/>
      <c r="ER179" s="97"/>
      <c r="ES179" s="97"/>
      <c r="ET179" s="97"/>
      <c r="EU179" s="97"/>
      <c r="EV179" s="97"/>
      <c r="EW179" s="97"/>
      <c r="EX179" s="97"/>
      <c r="EY179" s="97"/>
      <c r="EZ179" s="97"/>
      <c r="FA179" s="97"/>
      <c r="FB179" s="97"/>
      <c r="FC179" s="97"/>
      <c r="FD179" s="97"/>
      <c r="FE179" s="97"/>
      <c r="HY179" s="47"/>
    </row>
    <row r="180" spans="2:233" ht="15" customHeight="1" x14ac:dyDescent="0.25">
      <c r="B180" s="61" t="s">
        <v>287</v>
      </c>
      <c r="C180" s="17" t="s">
        <v>460</v>
      </c>
      <c r="D180" s="17" t="str">
        <f t="shared" si="17"/>
        <v>MCG_RACFACTA_USD</v>
      </c>
      <c r="E180" s="54"/>
      <c r="F180" s="54"/>
      <c r="G180" s="54"/>
      <c r="H180" s="54"/>
      <c r="I180" s="54"/>
      <c r="J180" s="54"/>
      <c r="K180" s="54"/>
      <c r="L180" s="54"/>
      <c r="M180" s="54"/>
      <c r="N180" s="54"/>
      <c r="O180" s="54"/>
      <c r="P180" s="54"/>
      <c r="Q180" s="54"/>
      <c r="R180" s="54"/>
      <c r="S180" s="54"/>
      <c r="T180" s="54"/>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4"/>
      <c r="AR180" s="54"/>
      <c r="AS180" s="54"/>
      <c r="AT180" s="54"/>
      <c r="AU180" s="54"/>
      <c r="AV180" s="5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c r="CJ180" s="54"/>
      <c r="CK180" s="54"/>
      <c r="CL180" s="54"/>
      <c r="CM180" s="54"/>
      <c r="CN180" s="54"/>
      <c r="CO180" s="54"/>
      <c r="CP180" s="54"/>
      <c r="CQ180" s="54"/>
      <c r="CR180" s="54"/>
      <c r="CS180" s="54"/>
      <c r="CT180" s="54"/>
      <c r="CU180" s="54"/>
      <c r="CV180" s="54"/>
      <c r="CW180" s="54"/>
      <c r="CX180" s="54"/>
      <c r="CY180" s="54"/>
      <c r="CZ180" s="54"/>
      <c r="DA180" s="54"/>
      <c r="DB180" s="54"/>
      <c r="DC180" s="54"/>
      <c r="DD180" s="54"/>
      <c r="DE180" s="54"/>
      <c r="DF180" s="54"/>
      <c r="DG180" s="54"/>
      <c r="DH180" s="54"/>
      <c r="DI180" s="54"/>
      <c r="DJ180" s="54"/>
      <c r="DK180" s="54"/>
      <c r="DL180" s="54"/>
      <c r="DM180" s="54"/>
      <c r="DN180" s="54"/>
      <c r="DO180" s="54"/>
      <c r="DP180" s="54"/>
      <c r="DQ180" s="54"/>
      <c r="DR180" s="54"/>
      <c r="DS180" s="54"/>
      <c r="DT180" s="54"/>
      <c r="DU180" s="54"/>
      <c r="DV180" s="54"/>
      <c r="DW180" s="54"/>
      <c r="DX180" s="54"/>
      <c r="DY180" s="54"/>
      <c r="DZ180" s="54"/>
      <c r="EA180" s="117"/>
      <c r="EB180" s="117"/>
      <c r="EC180" s="117"/>
      <c r="ED180" s="54"/>
      <c r="EE180" s="54"/>
      <c r="EF180" s="54"/>
      <c r="EG180" s="54"/>
      <c r="EH180" s="54"/>
      <c r="EI180" s="54"/>
      <c r="EJ180" s="54"/>
      <c r="EK180" s="54"/>
      <c r="EL180" s="54"/>
      <c r="EM180" s="54"/>
      <c r="EN180" s="54"/>
      <c r="EO180" s="54"/>
      <c r="EP180" s="54"/>
      <c r="EQ180" s="54"/>
      <c r="ER180" s="54"/>
      <c r="ES180" s="54"/>
      <c r="ET180" s="54"/>
      <c r="EU180" s="54"/>
      <c r="EV180" s="54"/>
      <c r="EW180" s="54"/>
      <c r="EX180" s="54"/>
      <c r="EY180" s="54"/>
      <c r="EZ180" s="54"/>
      <c r="FA180" s="54"/>
      <c r="FB180" s="54"/>
      <c r="FC180" s="54"/>
      <c r="FD180" s="54"/>
      <c r="FE180" s="54"/>
      <c r="HY180" s="47"/>
    </row>
    <row r="181" spans="2:233" ht="15" customHeight="1" x14ac:dyDescent="0.25">
      <c r="B181" s="62" t="s">
        <v>284</v>
      </c>
      <c r="C181" s="17" t="s">
        <v>461</v>
      </c>
      <c r="D181" s="17" t="str">
        <f t="shared" si="17"/>
        <v>MCG_RACFACTA_1M_USD</v>
      </c>
      <c r="E181" s="54"/>
      <c r="F181" s="54"/>
      <c r="G181" s="54"/>
      <c r="H181" s="54"/>
      <c r="I181" s="54"/>
      <c r="J181" s="54"/>
      <c r="K181" s="54"/>
      <c r="L181" s="54"/>
      <c r="M181" s="54"/>
      <c r="N181" s="54"/>
      <c r="O181" s="54"/>
      <c r="P181" s="54"/>
      <c r="Q181" s="54"/>
      <c r="R181" s="54"/>
      <c r="S181" s="54"/>
      <c r="T181" s="54"/>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4"/>
      <c r="AR181" s="54"/>
      <c r="AS181" s="54"/>
      <c r="AT181" s="54"/>
      <c r="AU181" s="54"/>
      <c r="AV181" s="5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c r="CJ181" s="54"/>
      <c r="CK181" s="54"/>
      <c r="CL181" s="54"/>
      <c r="CM181" s="54"/>
      <c r="CN181" s="54"/>
      <c r="CO181" s="54"/>
      <c r="CP181" s="54"/>
      <c r="CQ181" s="54"/>
      <c r="CR181" s="54"/>
      <c r="CS181" s="54"/>
      <c r="CT181" s="54"/>
      <c r="CU181" s="54"/>
      <c r="CV181" s="54"/>
      <c r="CW181" s="54"/>
      <c r="CX181" s="54"/>
      <c r="CY181" s="54"/>
      <c r="CZ181" s="54"/>
      <c r="DA181" s="54"/>
      <c r="DB181" s="54"/>
      <c r="DC181" s="54"/>
      <c r="DD181" s="54"/>
      <c r="DE181" s="54"/>
      <c r="DF181" s="54"/>
      <c r="DG181" s="54"/>
      <c r="DH181" s="54"/>
      <c r="DI181" s="54"/>
      <c r="DJ181" s="54"/>
      <c r="DK181" s="54"/>
      <c r="DL181" s="54"/>
      <c r="DM181" s="54"/>
      <c r="DN181" s="54"/>
      <c r="DO181" s="54"/>
      <c r="DP181" s="54"/>
      <c r="DQ181" s="54"/>
      <c r="DR181" s="54"/>
      <c r="DS181" s="54"/>
      <c r="DT181" s="54"/>
      <c r="DU181" s="54"/>
      <c r="DV181" s="54"/>
      <c r="DW181" s="54"/>
      <c r="DX181" s="54"/>
      <c r="DY181" s="54"/>
      <c r="DZ181" s="54"/>
      <c r="EA181" s="117"/>
      <c r="EB181" s="117"/>
      <c r="EC181" s="117"/>
      <c r="ED181" s="54"/>
      <c r="EE181" s="54"/>
      <c r="EF181" s="54"/>
      <c r="EG181" s="54"/>
      <c r="EH181" s="54"/>
      <c r="EI181" s="54"/>
      <c r="EJ181" s="54"/>
      <c r="EK181" s="54"/>
      <c r="EL181" s="54"/>
      <c r="EM181" s="54"/>
      <c r="EN181" s="54"/>
      <c r="EO181" s="54"/>
      <c r="EP181" s="54"/>
      <c r="EQ181" s="54"/>
      <c r="ER181" s="54"/>
      <c r="ES181" s="54"/>
      <c r="ET181" s="54"/>
      <c r="EU181" s="54"/>
      <c r="EV181" s="54"/>
      <c r="EW181" s="54"/>
      <c r="EX181" s="54"/>
      <c r="EY181" s="54"/>
      <c r="EZ181" s="54"/>
      <c r="FA181" s="54"/>
      <c r="FB181" s="54"/>
      <c r="FC181" s="54"/>
      <c r="FD181" s="54"/>
      <c r="FE181" s="54"/>
      <c r="HY181" s="47"/>
    </row>
    <row r="182" spans="2:233" ht="15" customHeight="1" x14ac:dyDescent="0.25">
      <c r="B182" s="63" t="s">
        <v>285</v>
      </c>
      <c r="C182" s="17" t="s">
        <v>462</v>
      </c>
      <c r="D182" s="17" t="str">
        <f t="shared" ref="D182:D244" si="22">C182&amp;$D$6</f>
        <v>MCG_RACFACTA_1M_3M_USD</v>
      </c>
      <c r="E182" s="54"/>
      <c r="F182" s="54"/>
      <c r="G182" s="54"/>
      <c r="H182" s="54"/>
      <c r="I182" s="54"/>
      <c r="J182" s="54"/>
      <c r="K182" s="54"/>
      <c r="L182" s="54"/>
      <c r="M182" s="54"/>
      <c r="N182" s="54"/>
      <c r="O182" s="54"/>
      <c r="P182" s="54"/>
      <c r="Q182" s="54"/>
      <c r="R182" s="54"/>
      <c r="S182" s="54"/>
      <c r="T182" s="54"/>
      <c r="U182" s="54"/>
      <c r="V182" s="54"/>
      <c r="W182" s="54"/>
      <c r="X182" s="54"/>
      <c r="Y182" s="54"/>
      <c r="Z182" s="54"/>
      <c r="AA182" s="54"/>
      <c r="AB182" s="54"/>
      <c r="AC182" s="54"/>
      <c r="AD182" s="54"/>
      <c r="AE182" s="54"/>
      <c r="AF182" s="54"/>
      <c r="AG182" s="54"/>
      <c r="AH182" s="54"/>
      <c r="AI182" s="54"/>
      <c r="AJ182" s="54"/>
      <c r="AK182" s="54"/>
      <c r="AL182" s="54"/>
      <c r="AM182" s="54"/>
      <c r="AN182" s="54"/>
      <c r="AO182" s="54"/>
      <c r="AP182" s="54"/>
      <c r="AQ182" s="54"/>
      <c r="AR182" s="54"/>
      <c r="AS182" s="54"/>
      <c r="AT182" s="54"/>
      <c r="AU182" s="54"/>
      <c r="AV182" s="5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c r="CJ182" s="54"/>
      <c r="CK182" s="54"/>
      <c r="CL182" s="54"/>
      <c r="CM182" s="54"/>
      <c r="CN182" s="54"/>
      <c r="CO182" s="54"/>
      <c r="CP182" s="54"/>
      <c r="CQ182" s="54"/>
      <c r="CR182" s="54"/>
      <c r="CS182" s="54"/>
      <c r="CT182" s="54"/>
      <c r="CU182" s="54"/>
      <c r="CV182" s="54"/>
      <c r="CW182" s="54"/>
      <c r="CX182" s="54"/>
      <c r="CY182" s="54"/>
      <c r="CZ182" s="54"/>
      <c r="DA182" s="54"/>
      <c r="DB182" s="54"/>
      <c r="DC182" s="54"/>
      <c r="DD182" s="54"/>
      <c r="DE182" s="54"/>
      <c r="DF182" s="54"/>
      <c r="DG182" s="54"/>
      <c r="DH182" s="54"/>
      <c r="DI182" s="54"/>
      <c r="DJ182" s="54"/>
      <c r="DK182" s="54"/>
      <c r="DL182" s="54"/>
      <c r="DM182" s="54"/>
      <c r="DN182" s="54"/>
      <c r="DO182" s="54"/>
      <c r="DP182" s="54"/>
      <c r="DQ182" s="54"/>
      <c r="DR182" s="54"/>
      <c r="DS182" s="54"/>
      <c r="DT182" s="54"/>
      <c r="DU182" s="54"/>
      <c r="DV182" s="54"/>
      <c r="DW182" s="54"/>
      <c r="DX182" s="54"/>
      <c r="DY182" s="54"/>
      <c r="DZ182" s="54"/>
      <c r="EA182" s="117"/>
      <c r="EB182" s="117"/>
      <c r="EC182" s="117"/>
      <c r="ED182" s="54"/>
      <c r="EE182" s="54"/>
      <c r="EF182" s="54"/>
      <c r="EG182" s="54"/>
      <c r="EH182" s="54"/>
      <c r="EI182" s="54"/>
      <c r="EJ182" s="54"/>
      <c r="EK182" s="54"/>
      <c r="EL182" s="54"/>
      <c r="EM182" s="54"/>
      <c r="EN182" s="54"/>
      <c r="EO182" s="54"/>
      <c r="EP182" s="54"/>
      <c r="EQ182" s="54"/>
      <c r="ER182" s="54"/>
      <c r="ES182" s="54"/>
      <c r="ET182" s="54"/>
      <c r="EU182" s="54"/>
      <c r="EV182" s="54"/>
      <c r="EW182" s="54"/>
      <c r="EX182" s="54"/>
      <c r="EY182" s="54"/>
      <c r="EZ182" s="54"/>
      <c r="FA182" s="54"/>
      <c r="FB182" s="54"/>
      <c r="FC182" s="54"/>
      <c r="FD182" s="54"/>
      <c r="FE182" s="54"/>
      <c r="HY182" s="47"/>
    </row>
    <row r="183" spans="2:233" ht="15" customHeight="1" x14ac:dyDescent="0.25">
      <c r="B183" s="62" t="s">
        <v>286</v>
      </c>
      <c r="C183" s="17" t="s">
        <v>463</v>
      </c>
      <c r="D183" s="17" t="str">
        <f t="shared" si="22"/>
        <v>MCG_RACFACTA_3M_1Y_USD</v>
      </c>
      <c r="E183" s="54"/>
      <c r="F183" s="54"/>
      <c r="G183" s="54"/>
      <c r="H183" s="54"/>
      <c r="I183" s="54"/>
      <c r="J183" s="54"/>
      <c r="K183" s="54"/>
      <c r="L183" s="54"/>
      <c r="M183" s="54"/>
      <c r="N183" s="54"/>
      <c r="O183" s="54"/>
      <c r="P183" s="54"/>
      <c r="Q183" s="54"/>
      <c r="R183" s="54"/>
      <c r="S183" s="54"/>
      <c r="T183" s="54"/>
      <c r="U183" s="54"/>
      <c r="V183" s="54"/>
      <c r="W183" s="54"/>
      <c r="X183" s="54"/>
      <c r="Y183" s="54"/>
      <c r="Z183" s="54"/>
      <c r="AA183" s="54"/>
      <c r="AB183" s="54"/>
      <c r="AC183" s="54"/>
      <c r="AD183" s="54"/>
      <c r="AE183" s="54"/>
      <c r="AF183" s="54"/>
      <c r="AG183" s="54"/>
      <c r="AH183" s="54"/>
      <c r="AI183" s="54"/>
      <c r="AJ183" s="54"/>
      <c r="AK183" s="54"/>
      <c r="AL183" s="54"/>
      <c r="AM183" s="54"/>
      <c r="AN183" s="54"/>
      <c r="AO183" s="54"/>
      <c r="AP183" s="54"/>
      <c r="AQ183" s="54"/>
      <c r="AR183" s="54"/>
      <c r="AS183" s="54"/>
      <c r="AT183" s="54"/>
      <c r="AU183" s="54"/>
      <c r="AV183" s="5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c r="CJ183" s="54"/>
      <c r="CK183" s="54"/>
      <c r="CL183" s="54"/>
      <c r="CM183" s="54"/>
      <c r="CN183" s="54"/>
      <c r="CO183" s="54"/>
      <c r="CP183" s="54"/>
      <c r="CQ183" s="54"/>
      <c r="CR183" s="54"/>
      <c r="CS183" s="54"/>
      <c r="CT183" s="54"/>
      <c r="CU183" s="54"/>
      <c r="CV183" s="54"/>
      <c r="CW183" s="54"/>
      <c r="CX183" s="54"/>
      <c r="CY183" s="54"/>
      <c r="CZ183" s="54"/>
      <c r="DA183" s="54"/>
      <c r="DB183" s="54"/>
      <c r="DC183" s="54"/>
      <c r="DD183" s="54"/>
      <c r="DE183" s="54"/>
      <c r="DF183" s="54"/>
      <c r="DG183" s="54"/>
      <c r="DH183" s="54"/>
      <c r="DI183" s="54"/>
      <c r="DJ183" s="54"/>
      <c r="DK183" s="54"/>
      <c r="DL183" s="54"/>
      <c r="DM183" s="54"/>
      <c r="DN183" s="54"/>
      <c r="DO183" s="54"/>
      <c r="DP183" s="54"/>
      <c r="DQ183" s="54"/>
      <c r="DR183" s="54"/>
      <c r="DS183" s="54"/>
      <c r="DT183" s="54"/>
      <c r="DU183" s="54"/>
      <c r="DV183" s="54"/>
      <c r="DW183" s="54"/>
      <c r="DX183" s="54"/>
      <c r="DY183" s="54"/>
      <c r="DZ183" s="54"/>
      <c r="EA183" s="117"/>
      <c r="EB183" s="117"/>
      <c r="EC183" s="117"/>
      <c r="ED183" s="54"/>
      <c r="EE183" s="54"/>
      <c r="EF183" s="54"/>
      <c r="EG183" s="54"/>
      <c r="EH183" s="54"/>
      <c r="EI183" s="54"/>
      <c r="EJ183" s="54"/>
      <c r="EK183" s="54"/>
      <c r="EL183" s="54"/>
      <c r="EM183" s="54"/>
      <c r="EN183" s="54"/>
      <c r="EO183" s="54"/>
      <c r="EP183" s="54"/>
      <c r="EQ183" s="54"/>
      <c r="ER183" s="54"/>
      <c r="ES183" s="54"/>
      <c r="ET183" s="54"/>
      <c r="EU183" s="54"/>
      <c r="EV183" s="54"/>
      <c r="EW183" s="54"/>
      <c r="EX183" s="54"/>
      <c r="EY183" s="54"/>
      <c r="EZ183" s="54"/>
      <c r="FA183" s="54"/>
      <c r="FB183" s="54"/>
      <c r="FC183" s="54"/>
      <c r="FD183" s="54"/>
      <c r="FE183" s="54"/>
      <c r="HY183" s="47"/>
    </row>
    <row r="184" spans="2:233" ht="15" customHeight="1" x14ac:dyDescent="0.25">
      <c r="B184" s="64" t="s">
        <v>294</v>
      </c>
      <c r="C184" s="80"/>
      <c r="D184" s="5"/>
      <c r="E184" s="97"/>
      <c r="F184" s="97"/>
      <c r="G184" s="97"/>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c r="BN184" s="97"/>
      <c r="BO184" s="97"/>
      <c r="BP184" s="97"/>
      <c r="BQ184" s="97"/>
      <c r="BR184" s="97"/>
      <c r="BS184" s="97"/>
      <c r="BT184" s="97"/>
      <c r="BU184" s="97"/>
      <c r="BV184" s="97"/>
      <c r="BW184" s="97"/>
      <c r="BX184" s="97"/>
      <c r="BY184" s="97"/>
      <c r="BZ184" s="97"/>
      <c r="CA184" s="97"/>
      <c r="CB184" s="97"/>
      <c r="CC184" s="97"/>
      <c r="CD184" s="97"/>
      <c r="CE184" s="97"/>
      <c r="CF184" s="97"/>
      <c r="CG184" s="97"/>
      <c r="CH184" s="97"/>
      <c r="CI184" s="97"/>
      <c r="CJ184" s="97"/>
      <c r="CK184" s="97"/>
      <c r="CL184" s="97"/>
      <c r="CM184" s="97"/>
      <c r="CN184" s="97"/>
      <c r="CO184" s="97"/>
      <c r="CP184" s="97"/>
      <c r="CQ184" s="97"/>
      <c r="CR184" s="97"/>
      <c r="CS184" s="97"/>
      <c r="CT184" s="97"/>
      <c r="CU184" s="97"/>
      <c r="CV184" s="97"/>
      <c r="CW184" s="97"/>
      <c r="CX184" s="97"/>
      <c r="CY184" s="97"/>
      <c r="CZ184" s="97"/>
      <c r="DA184" s="97"/>
      <c r="DB184" s="97"/>
      <c r="DC184" s="97"/>
      <c r="DD184" s="97"/>
      <c r="DE184" s="97"/>
      <c r="DF184" s="97"/>
      <c r="DG184" s="97"/>
      <c r="DH184" s="97"/>
      <c r="DI184" s="97"/>
      <c r="DJ184" s="97"/>
      <c r="DK184" s="97"/>
      <c r="DL184" s="97"/>
      <c r="DM184" s="97"/>
      <c r="DN184" s="97"/>
      <c r="DO184" s="97"/>
      <c r="DP184" s="97"/>
      <c r="DQ184" s="97"/>
      <c r="DR184" s="97"/>
      <c r="DS184" s="97"/>
      <c r="DT184" s="97"/>
      <c r="DU184" s="97"/>
      <c r="DV184" s="97"/>
      <c r="DW184" s="97"/>
      <c r="DX184" s="97"/>
      <c r="DY184" s="97"/>
      <c r="DZ184" s="97"/>
      <c r="EA184" s="119"/>
      <c r="EB184" s="119"/>
      <c r="EC184" s="119"/>
      <c r="ED184" s="97"/>
      <c r="EE184" s="97"/>
      <c r="EF184" s="97"/>
      <c r="EG184" s="97"/>
      <c r="EH184" s="97"/>
      <c r="EI184" s="97"/>
      <c r="EJ184" s="97"/>
      <c r="EK184" s="97"/>
      <c r="EL184" s="97"/>
      <c r="EM184" s="97"/>
      <c r="EN184" s="97"/>
      <c r="EO184" s="97"/>
      <c r="EP184" s="97"/>
      <c r="EQ184" s="97"/>
      <c r="ER184" s="97"/>
      <c r="ES184" s="97"/>
      <c r="ET184" s="97"/>
      <c r="EU184" s="97"/>
      <c r="EV184" s="97"/>
      <c r="EW184" s="97"/>
      <c r="EX184" s="97"/>
      <c r="EY184" s="97"/>
      <c r="EZ184" s="97"/>
      <c r="FA184" s="97"/>
      <c r="FB184" s="97"/>
      <c r="FC184" s="97"/>
      <c r="FD184" s="97"/>
      <c r="FE184" s="97"/>
      <c r="HY184" s="47"/>
    </row>
    <row r="185" spans="2:233" ht="15" customHeight="1" x14ac:dyDescent="0.25">
      <c r="B185" s="61" t="s">
        <v>287</v>
      </c>
      <c r="C185" s="17" t="s">
        <v>464</v>
      </c>
      <c r="D185" s="17" t="str">
        <f t="shared" si="22"/>
        <v>MCG_RACFACTAON_USD</v>
      </c>
      <c r="E185" s="54"/>
      <c r="F185" s="54"/>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c r="CJ185" s="54"/>
      <c r="CK185" s="54"/>
      <c r="CL185" s="54"/>
      <c r="CM185" s="54"/>
      <c r="CN185" s="54"/>
      <c r="CO185" s="54"/>
      <c r="CP185" s="54"/>
      <c r="CQ185" s="54"/>
      <c r="CR185" s="54"/>
      <c r="CS185" s="54"/>
      <c r="CT185" s="54"/>
      <c r="CU185" s="54"/>
      <c r="CV185" s="54"/>
      <c r="CW185" s="54"/>
      <c r="CX185" s="54"/>
      <c r="CY185" s="54"/>
      <c r="CZ185" s="54"/>
      <c r="DA185" s="54"/>
      <c r="DB185" s="54"/>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117"/>
      <c r="EB185" s="117"/>
      <c r="EC185" s="117"/>
      <c r="ED185" s="54"/>
      <c r="EE185" s="54"/>
      <c r="EF185" s="54"/>
      <c r="EG185" s="54"/>
      <c r="EH185" s="54"/>
      <c r="EI185" s="54"/>
      <c r="EJ185" s="54"/>
      <c r="EK185" s="54"/>
      <c r="EL185" s="54"/>
      <c r="EM185" s="54"/>
      <c r="EN185" s="54"/>
      <c r="EO185" s="54"/>
      <c r="EP185" s="54"/>
      <c r="EQ185" s="54"/>
      <c r="ER185" s="54"/>
      <c r="ES185" s="54"/>
      <c r="ET185" s="54"/>
      <c r="EU185" s="54"/>
      <c r="EV185" s="54"/>
      <c r="EW185" s="54"/>
      <c r="EX185" s="54"/>
      <c r="EY185" s="54"/>
      <c r="EZ185" s="54"/>
      <c r="FA185" s="54"/>
      <c r="FB185" s="54"/>
      <c r="FC185" s="54"/>
      <c r="FD185" s="54"/>
      <c r="FE185" s="54"/>
      <c r="HY185" s="47"/>
    </row>
    <row r="186" spans="2:233" ht="15" customHeight="1" x14ac:dyDescent="0.25">
      <c r="B186" s="62" t="s">
        <v>284</v>
      </c>
      <c r="C186" s="17" t="s">
        <v>465</v>
      </c>
      <c r="D186" s="17" t="str">
        <f t="shared" si="22"/>
        <v>MCG_RACFACTAON_1M_USD</v>
      </c>
      <c r="E186" s="54"/>
      <c r="F186" s="54"/>
      <c r="G186" s="54"/>
      <c r="H186" s="54"/>
      <c r="I186" s="54"/>
      <c r="J186" s="54"/>
      <c r="K186" s="54"/>
      <c r="L186" s="54"/>
      <c r="M186" s="54"/>
      <c r="N186" s="54"/>
      <c r="O186" s="54"/>
      <c r="P186" s="54"/>
      <c r="Q186" s="54"/>
      <c r="R186" s="54"/>
      <c r="S186" s="54"/>
      <c r="T186" s="54"/>
      <c r="U186" s="54"/>
      <c r="V186" s="54"/>
      <c r="W186" s="54"/>
      <c r="X186" s="54"/>
      <c r="Y186" s="54"/>
      <c r="Z186" s="54"/>
      <c r="AA186" s="54"/>
      <c r="AB186" s="54"/>
      <c r="AC186" s="54"/>
      <c r="AD186" s="54"/>
      <c r="AE186" s="54"/>
      <c r="AF186" s="54"/>
      <c r="AG186" s="54"/>
      <c r="AH186" s="54"/>
      <c r="AI186" s="54"/>
      <c r="AJ186" s="54"/>
      <c r="AK186" s="54"/>
      <c r="AL186" s="54"/>
      <c r="AM186" s="54"/>
      <c r="AN186" s="54"/>
      <c r="AO186" s="54"/>
      <c r="AP186" s="54"/>
      <c r="AQ186" s="54"/>
      <c r="AR186" s="54"/>
      <c r="AS186" s="54"/>
      <c r="AT186" s="54"/>
      <c r="AU186" s="54"/>
      <c r="AV186" s="5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c r="CJ186" s="54"/>
      <c r="CK186" s="54"/>
      <c r="CL186" s="54"/>
      <c r="CM186" s="54"/>
      <c r="CN186" s="54"/>
      <c r="CO186" s="54"/>
      <c r="CP186" s="54"/>
      <c r="CQ186" s="54"/>
      <c r="CR186" s="54"/>
      <c r="CS186" s="54"/>
      <c r="CT186" s="54"/>
      <c r="CU186" s="54"/>
      <c r="CV186" s="54"/>
      <c r="CW186" s="54"/>
      <c r="CX186" s="54"/>
      <c r="CY186" s="54"/>
      <c r="CZ186" s="54"/>
      <c r="DA186" s="54"/>
      <c r="DB186" s="54"/>
      <c r="DC186" s="54"/>
      <c r="DD186" s="54"/>
      <c r="DE186" s="54"/>
      <c r="DF186" s="54"/>
      <c r="DG186" s="54"/>
      <c r="DH186" s="54"/>
      <c r="DI186" s="54"/>
      <c r="DJ186" s="54"/>
      <c r="DK186" s="54"/>
      <c r="DL186" s="54"/>
      <c r="DM186" s="54"/>
      <c r="DN186" s="54"/>
      <c r="DO186" s="54"/>
      <c r="DP186" s="54"/>
      <c r="DQ186" s="54"/>
      <c r="DR186" s="54"/>
      <c r="DS186" s="54"/>
      <c r="DT186" s="54"/>
      <c r="DU186" s="54"/>
      <c r="DV186" s="54"/>
      <c r="DW186" s="54"/>
      <c r="DX186" s="54"/>
      <c r="DY186" s="54"/>
      <c r="DZ186" s="54"/>
      <c r="EA186" s="117"/>
      <c r="EB186" s="117"/>
      <c r="EC186" s="117"/>
      <c r="ED186" s="54"/>
      <c r="EE186" s="54"/>
      <c r="EF186" s="54"/>
      <c r="EG186" s="54"/>
      <c r="EH186" s="54"/>
      <c r="EI186" s="54"/>
      <c r="EJ186" s="54"/>
      <c r="EK186" s="54"/>
      <c r="EL186" s="54"/>
      <c r="EM186" s="54"/>
      <c r="EN186" s="54"/>
      <c r="EO186" s="54"/>
      <c r="EP186" s="54"/>
      <c r="EQ186" s="54"/>
      <c r="ER186" s="54"/>
      <c r="ES186" s="54"/>
      <c r="ET186" s="54"/>
      <c r="EU186" s="54"/>
      <c r="EV186" s="54"/>
      <c r="EW186" s="54"/>
      <c r="EX186" s="54"/>
      <c r="EY186" s="54"/>
      <c r="EZ186" s="54"/>
      <c r="FA186" s="54"/>
      <c r="FB186" s="54"/>
      <c r="FC186" s="54"/>
      <c r="FD186" s="54"/>
      <c r="FE186" s="54"/>
      <c r="HY186" s="47"/>
    </row>
    <row r="187" spans="2:233" ht="15" customHeight="1" x14ac:dyDescent="0.25">
      <c r="B187" s="63" t="s">
        <v>285</v>
      </c>
      <c r="C187" s="17" t="s">
        <v>466</v>
      </c>
      <c r="D187" s="17" t="str">
        <f t="shared" si="22"/>
        <v>MCG_RACFACTAON_1M_3M_USD</v>
      </c>
      <c r="E187" s="54"/>
      <c r="F187" s="54"/>
      <c r="G187" s="54"/>
      <c r="H187" s="54"/>
      <c r="I187" s="54"/>
      <c r="J187" s="54"/>
      <c r="K187" s="54"/>
      <c r="L187" s="54"/>
      <c r="M187" s="54"/>
      <c r="N187" s="54"/>
      <c r="O187" s="54"/>
      <c r="P187" s="54"/>
      <c r="Q187" s="54"/>
      <c r="R187" s="54"/>
      <c r="S187" s="54"/>
      <c r="T187" s="54"/>
      <c r="U187" s="54"/>
      <c r="V187" s="54"/>
      <c r="W187" s="54"/>
      <c r="X187" s="54"/>
      <c r="Y187" s="54"/>
      <c r="Z187" s="54"/>
      <c r="AA187" s="54"/>
      <c r="AB187" s="54"/>
      <c r="AC187" s="54"/>
      <c r="AD187" s="54"/>
      <c r="AE187" s="54"/>
      <c r="AF187" s="54"/>
      <c r="AG187" s="54"/>
      <c r="AH187" s="54"/>
      <c r="AI187" s="54"/>
      <c r="AJ187" s="54"/>
      <c r="AK187" s="54"/>
      <c r="AL187" s="54"/>
      <c r="AM187" s="54"/>
      <c r="AN187" s="54"/>
      <c r="AO187" s="54"/>
      <c r="AP187" s="54"/>
      <c r="AQ187" s="54"/>
      <c r="AR187" s="54"/>
      <c r="AS187" s="54"/>
      <c r="AT187" s="54"/>
      <c r="AU187" s="54"/>
      <c r="AV187" s="5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c r="CJ187" s="54"/>
      <c r="CK187" s="54"/>
      <c r="CL187" s="54"/>
      <c r="CM187" s="54"/>
      <c r="CN187" s="54"/>
      <c r="CO187" s="54"/>
      <c r="CP187" s="54"/>
      <c r="CQ187" s="54"/>
      <c r="CR187" s="54"/>
      <c r="CS187" s="54"/>
      <c r="CT187" s="54"/>
      <c r="CU187" s="54"/>
      <c r="CV187" s="54"/>
      <c r="CW187" s="54"/>
      <c r="CX187" s="54"/>
      <c r="CY187" s="54"/>
      <c r="CZ187" s="54"/>
      <c r="DA187" s="54"/>
      <c r="DB187" s="54"/>
      <c r="DC187" s="54"/>
      <c r="DD187" s="54"/>
      <c r="DE187" s="54"/>
      <c r="DF187" s="54"/>
      <c r="DG187" s="54"/>
      <c r="DH187" s="54"/>
      <c r="DI187" s="54"/>
      <c r="DJ187" s="54"/>
      <c r="DK187" s="54"/>
      <c r="DL187" s="54"/>
      <c r="DM187" s="54"/>
      <c r="DN187" s="54"/>
      <c r="DO187" s="54"/>
      <c r="DP187" s="54"/>
      <c r="DQ187" s="54"/>
      <c r="DR187" s="54"/>
      <c r="DS187" s="54"/>
      <c r="DT187" s="54"/>
      <c r="DU187" s="54"/>
      <c r="DV187" s="54"/>
      <c r="DW187" s="54"/>
      <c r="DX187" s="54"/>
      <c r="DY187" s="54"/>
      <c r="DZ187" s="54"/>
      <c r="EA187" s="117"/>
      <c r="EB187" s="117"/>
      <c r="EC187" s="117"/>
      <c r="ED187" s="54"/>
      <c r="EE187" s="54"/>
      <c r="EF187" s="54"/>
      <c r="EG187" s="54"/>
      <c r="EH187" s="54"/>
      <c r="EI187" s="54"/>
      <c r="EJ187" s="54"/>
      <c r="EK187" s="54"/>
      <c r="EL187" s="54"/>
      <c r="EM187" s="54"/>
      <c r="EN187" s="54"/>
      <c r="EO187" s="54"/>
      <c r="EP187" s="54"/>
      <c r="EQ187" s="54"/>
      <c r="ER187" s="54"/>
      <c r="ES187" s="54"/>
      <c r="ET187" s="54"/>
      <c r="EU187" s="54"/>
      <c r="EV187" s="54"/>
      <c r="EW187" s="54"/>
      <c r="EX187" s="54"/>
      <c r="EY187" s="54"/>
      <c r="EZ187" s="54"/>
      <c r="FA187" s="54"/>
      <c r="FB187" s="54"/>
      <c r="FC187" s="54"/>
      <c r="FD187" s="54"/>
      <c r="FE187" s="54"/>
      <c r="HY187" s="47"/>
    </row>
    <row r="188" spans="2:233" ht="15" customHeight="1" x14ac:dyDescent="0.25">
      <c r="B188" s="62" t="s">
        <v>286</v>
      </c>
      <c r="C188" s="17" t="s">
        <v>467</v>
      </c>
      <c r="D188" s="17" t="str">
        <f t="shared" si="22"/>
        <v>MCG_RACFACTAON_3M_1Y_USD</v>
      </c>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c r="AF188" s="54"/>
      <c r="AG188" s="54"/>
      <c r="AH188" s="54"/>
      <c r="AI188" s="54"/>
      <c r="AJ188" s="54"/>
      <c r="AK188" s="54"/>
      <c r="AL188" s="54"/>
      <c r="AM188" s="54"/>
      <c r="AN188" s="54"/>
      <c r="AO188" s="54"/>
      <c r="AP188" s="54"/>
      <c r="AQ188" s="54"/>
      <c r="AR188" s="54"/>
      <c r="AS188" s="54"/>
      <c r="AT188" s="54"/>
      <c r="AU188" s="54"/>
      <c r="AV188" s="5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c r="CJ188" s="54"/>
      <c r="CK188" s="54"/>
      <c r="CL188" s="54"/>
      <c r="CM188" s="54"/>
      <c r="CN188" s="54"/>
      <c r="CO188" s="54"/>
      <c r="CP188" s="54"/>
      <c r="CQ188" s="54"/>
      <c r="CR188" s="54"/>
      <c r="CS188" s="54"/>
      <c r="CT188" s="54"/>
      <c r="CU188" s="54"/>
      <c r="CV188" s="54"/>
      <c r="CW188" s="54"/>
      <c r="CX188" s="54"/>
      <c r="CY188" s="54"/>
      <c r="CZ188" s="54"/>
      <c r="DA188" s="54"/>
      <c r="DB188" s="54"/>
      <c r="DC188" s="54"/>
      <c r="DD188" s="54"/>
      <c r="DE188" s="54"/>
      <c r="DF188" s="54"/>
      <c r="DG188" s="54"/>
      <c r="DH188" s="54"/>
      <c r="DI188" s="54"/>
      <c r="DJ188" s="54"/>
      <c r="DK188" s="54"/>
      <c r="DL188" s="54"/>
      <c r="DM188" s="54"/>
      <c r="DN188" s="54"/>
      <c r="DO188" s="54"/>
      <c r="DP188" s="54"/>
      <c r="DQ188" s="54"/>
      <c r="DR188" s="54"/>
      <c r="DS188" s="54"/>
      <c r="DT188" s="54"/>
      <c r="DU188" s="54"/>
      <c r="DV188" s="54"/>
      <c r="DW188" s="54"/>
      <c r="DX188" s="54"/>
      <c r="DY188" s="54"/>
      <c r="DZ188" s="54"/>
      <c r="EA188" s="117"/>
      <c r="EB188" s="117"/>
      <c r="EC188" s="117"/>
      <c r="ED188" s="54"/>
      <c r="EE188" s="54"/>
      <c r="EF188" s="54"/>
      <c r="EG188" s="54"/>
      <c r="EH188" s="54"/>
      <c r="EI188" s="54"/>
      <c r="EJ188" s="54"/>
      <c r="EK188" s="54"/>
      <c r="EL188" s="54"/>
      <c r="EM188" s="54"/>
      <c r="EN188" s="54"/>
      <c r="EO188" s="54"/>
      <c r="EP188" s="54"/>
      <c r="EQ188" s="54"/>
      <c r="ER188" s="54"/>
      <c r="ES188" s="54"/>
      <c r="ET188" s="54"/>
      <c r="EU188" s="54"/>
      <c r="EV188" s="54"/>
      <c r="EW188" s="54"/>
      <c r="EX188" s="54"/>
      <c r="EY188" s="54"/>
      <c r="EZ188" s="54"/>
      <c r="FA188" s="54"/>
      <c r="FB188" s="54"/>
      <c r="FC188" s="54"/>
      <c r="FD188" s="54"/>
      <c r="FE188" s="54"/>
      <c r="HY188" s="47"/>
    </row>
    <row r="189" spans="2:233" ht="15" customHeight="1" x14ac:dyDescent="0.25">
      <c r="B189" s="64" t="s">
        <v>295</v>
      </c>
      <c r="C189" s="80"/>
      <c r="D189" s="5"/>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c r="BN189" s="97"/>
      <c r="BO189" s="97"/>
      <c r="BP189" s="97"/>
      <c r="BQ189" s="97"/>
      <c r="BR189" s="97"/>
      <c r="BS189" s="97"/>
      <c r="BT189" s="97"/>
      <c r="BU189" s="97"/>
      <c r="BV189" s="97"/>
      <c r="BW189" s="97"/>
      <c r="BX189" s="97"/>
      <c r="BY189" s="97"/>
      <c r="BZ189" s="97"/>
      <c r="CA189" s="97"/>
      <c r="CB189" s="97"/>
      <c r="CC189" s="97"/>
      <c r="CD189" s="97"/>
      <c r="CE189" s="97"/>
      <c r="CF189" s="97"/>
      <c r="CG189" s="97"/>
      <c r="CH189" s="97"/>
      <c r="CI189" s="97"/>
      <c r="CJ189" s="97"/>
      <c r="CK189" s="97"/>
      <c r="CL189" s="97"/>
      <c r="CM189" s="97"/>
      <c r="CN189" s="97"/>
      <c r="CO189" s="97"/>
      <c r="CP189" s="97"/>
      <c r="CQ189" s="97"/>
      <c r="CR189" s="97"/>
      <c r="CS189" s="97"/>
      <c r="CT189" s="97"/>
      <c r="CU189" s="97"/>
      <c r="CV189" s="97"/>
      <c r="CW189" s="97"/>
      <c r="CX189" s="97"/>
      <c r="CY189" s="97"/>
      <c r="CZ189" s="97"/>
      <c r="DA189" s="97"/>
      <c r="DB189" s="97"/>
      <c r="DC189" s="97"/>
      <c r="DD189" s="97"/>
      <c r="DE189" s="97"/>
      <c r="DF189" s="97"/>
      <c r="DG189" s="97"/>
      <c r="DH189" s="97"/>
      <c r="DI189" s="97"/>
      <c r="DJ189" s="97"/>
      <c r="DK189" s="97"/>
      <c r="DL189" s="97"/>
      <c r="DM189" s="97"/>
      <c r="DN189" s="97"/>
      <c r="DO189" s="97"/>
      <c r="DP189" s="97"/>
      <c r="DQ189" s="97"/>
      <c r="DR189" s="97"/>
      <c r="DS189" s="97"/>
      <c r="DT189" s="97"/>
      <c r="DU189" s="97"/>
      <c r="DV189" s="97"/>
      <c r="DW189" s="97"/>
      <c r="DX189" s="97"/>
      <c r="DY189" s="97"/>
      <c r="DZ189" s="97"/>
      <c r="EA189" s="119"/>
      <c r="EB189" s="119"/>
      <c r="EC189" s="119"/>
      <c r="ED189" s="97"/>
      <c r="EE189" s="97"/>
      <c r="EF189" s="97"/>
      <c r="EG189" s="97"/>
      <c r="EH189" s="97"/>
      <c r="EI189" s="97"/>
      <c r="EJ189" s="97"/>
      <c r="EK189" s="97"/>
      <c r="EL189" s="97"/>
      <c r="EM189" s="97"/>
      <c r="EN189" s="97"/>
      <c r="EO189" s="97"/>
      <c r="EP189" s="97"/>
      <c r="EQ189" s="97"/>
      <c r="ER189" s="97"/>
      <c r="ES189" s="97"/>
      <c r="ET189" s="97"/>
      <c r="EU189" s="97"/>
      <c r="EV189" s="97"/>
      <c r="EW189" s="97"/>
      <c r="EX189" s="97"/>
      <c r="EY189" s="97"/>
      <c r="EZ189" s="97"/>
      <c r="FA189" s="97"/>
      <c r="FB189" s="97"/>
      <c r="FC189" s="97"/>
      <c r="FD189" s="97"/>
      <c r="FE189" s="97"/>
      <c r="HY189" s="47"/>
    </row>
    <row r="190" spans="2:233" ht="15" customHeight="1" x14ac:dyDescent="0.25">
      <c r="B190" s="61" t="s">
        <v>287</v>
      </c>
      <c r="C190" s="17" t="s">
        <v>468</v>
      </c>
      <c r="D190" s="17" t="str">
        <f t="shared" si="22"/>
        <v>MCG_RACFACTABIS_USD</v>
      </c>
      <c r="E190" s="54"/>
      <c r="F190" s="54"/>
      <c r="G190" s="54"/>
      <c r="H190" s="54"/>
      <c r="I190" s="54"/>
      <c r="J190" s="54"/>
      <c r="K190" s="54"/>
      <c r="L190" s="54"/>
      <c r="M190" s="54"/>
      <c r="N190" s="54"/>
      <c r="O190" s="54"/>
      <c r="P190" s="54"/>
      <c r="Q190" s="54"/>
      <c r="R190" s="54"/>
      <c r="S190" s="54"/>
      <c r="T190" s="54"/>
      <c r="U190" s="54"/>
      <c r="V190" s="54"/>
      <c r="W190" s="54"/>
      <c r="X190" s="54"/>
      <c r="Y190" s="54"/>
      <c r="Z190" s="54"/>
      <c r="AA190" s="54"/>
      <c r="AB190" s="54"/>
      <c r="AC190" s="54"/>
      <c r="AD190" s="54"/>
      <c r="AE190" s="54"/>
      <c r="AF190" s="54"/>
      <c r="AG190" s="54"/>
      <c r="AH190" s="54"/>
      <c r="AI190" s="54"/>
      <c r="AJ190" s="54"/>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54"/>
      <c r="BN190" s="54"/>
      <c r="BO190" s="54"/>
      <c r="BP190" s="54"/>
      <c r="BQ190" s="54"/>
      <c r="BR190" s="54"/>
      <c r="BS190" s="54"/>
      <c r="BT190" s="54"/>
      <c r="BU190" s="54"/>
      <c r="BV190" s="54"/>
      <c r="BW190" s="54"/>
      <c r="BX190" s="54"/>
      <c r="BY190" s="54"/>
      <c r="BZ190" s="54"/>
      <c r="CA190" s="54"/>
      <c r="CB190" s="54"/>
      <c r="CC190" s="54"/>
      <c r="CD190" s="54"/>
      <c r="CE190" s="54"/>
      <c r="CF190" s="54"/>
      <c r="CG190" s="54"/>
      <c r="CH190" s="54"/>
      <c r="CI190" s="54"/>
      <c r="CJ190" s="54"/>
      <c r="CK190" s="54"/>
      <c r="CL190" s="54"/>
      <c r="CM190" s="54"/>
      <c r="CN190" s="54"/>
      <c r="CO190" s="54"/>
      <c r="CP190" s="54"/>
      <c r="CQ190" s="54"/>
      <c r="CR190" s="54"/>
      <c r="CS190" s="54"/>
      <c r="CT190" s="54"/>
      <c r="CU190" s="54"/>
      <c r="CV190" s="54"/>
      <c r="CW190" s="54"/>
      <c r="CX190" s="54"/>
      <c r="CY190" s="54"/>
      <c r="CZ190" s="54"/>
      <c r="DA190" s="54"/>
      <c r="DB190" s="54"/>
      <c r="DC190" s="54"/>
      <c r="DD190" s="54"/>
      <c r="DE190" s="54"/>
      <c r="DF190" s="54"/>
      <c r="DG190" s="54"/>
      <c r="DH190" s="54"/>
      <c r="DI190" s="54"/>
      <c r="DJ190" s="54"/>
      <c r="DK190" s="54"/>
      <c r="DL190" s="54"/>
      <c r="DM190" s="54"/>
      <c r="DN190" s="54"/>
      <c r="DO190" s="54"/>
      <c r="DP190" s="54"/>
      <c r="DQ190" s="54"/>
      <c r="DR190" s="54"/>
      <c r="DS190" s="54"/>
      <c r="DT190" s="54"/>
      <c r="DU190" s="54"/>
      <c r="DV190" s="54"/>
      <c r="DW190" s="54"/>
      <c r="DX190" s="54"/>
      <c r="DY190" s="54"/>
      <c r="DZ190" s="54"/>
      <c r="EA190" s="117"/>
      <c r="EB190" s="117"/>
      <c r="EC190" s="117"/>
      <c r="ED190" s="54"/>
      <c r="EE190" s="54"/>
      <c r="EF190" s="54"/>
      <c r="EG190" s="54"/>
      <c r="EH190" s="54"/>
      <c r="EI190" s="54"/>
      <c r="EJ190" s="54"/>
      <c r="EK190" s="54"/>
      <c r="EL190" s="54"/>
      <c r="EM190" s="54"/>
      <c r="EN190" s="54"/>
      <c r="EO190" s="54"/>
      <c r="EP190" s="54"/>
      <c r="EQ190" s="54"/>
      <c r="ER190" s="54"/>
      <c r="ES190" s="54"/>
      <c r="ET190" s="54"/>
      <c r="EU190" s="54"/>
      <c r="EV190" s="54"/>
      <c r="EW190" s="54"/>
      <c r="EX190" s="54"/>
      <c r="EY190" s="54"/>
      <c r="EZ190" s="54"/>
      <c r="FA190" s="54"/>
      <c r="FB190" s="54"/>
      <c r="FC190" s="54"/>
      <c r="FD190" s="54"/>
      <c r="FE190" s="54"/>
      <c r="HY190" s="47"/>
    </row>
    <row r="191" spans="2:233" ht="15" customHeight="1" x14ac:dyDescent="0.25">
      <c r="B191" s="62" t="s">
        <v>284</v>
      </c>
      <c r="C191" s="17" t="s">
        <v>469</v>
      </c>
      <c r="D191" s="17" t="str">
        <f t="shared" si="22"/>
        <v>MCG_RACFACTABIS_1M_USD</v>
      </c>
      <c r="E191" s="54"/>
      <c r="F191" s="54"/>
      <c r="G191" s="54"/>
      <c r="H191" s="54"/>
      <c r="I191" s="54"/>
      <c r="J191" s="54"/>
      <c r="K191" s="54"/>
      <c r="L191" s="54"/>
      <c r="M191" s="54"/>
      <c r="N191" s="54"/>
      <c r="O191" s="54"/>
      <c r="P191" s="54"/>
      <c r="Q191" s="54"/>
      <c r="R191" s="54"/>
      <c r="S191" s="54"/>
      <c r="T191" s="54"/>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54"/>
      <c r="BN191" s="54"/>
      <c r="BO191" s="54"/>
      <c r="BP191" s="54"/>
      <c r="BQ191" s="54"/>
      <c r="BR191" s="54"/>
      <c r="BS191" s="54"/>
      <c r="BT191" s="54"/>
      <c r="BU191" s="54"/>
      <c r="BV191" s="54"/>
      <c r="BW191" s="54"/>
      <c r="BX191" s="54"/>
      <c r="BY191" s="54"/>
      <c r="BZ191" s="54"/>
      <c r="CA191" s="54"/>
      <c r="CB191" s="54"/>
      <c r="CC191" s="54"/>
      <c r="CD191" s="54"/>
      <c r="CE191" s="54"/>
      <c r="CF191" s="54"/>
      <c r="CG191" s="54"/>
      <c r="CH191" s="54"/>
      <c r="CI191" s="54"/>
      <c r="CJ191" s="54"/>
      <c r="CK191" s="54"/>
      <c r="CL191" s="54"/>
      <c r="CM191" s="54"/>
      <c r="CN191" s="54"/>
      <c r="CO191" s="54"/>
      <c r="CP191" s="54"/>
      <c r="CQ191" s="54"/>
      <c r="CR191" s="54"/>
      <c r="CS191" s="54"/>
      <c r="CT191" s="54"/>
      <c r="CU191" s="54"/>
      <c r="CV191" s="54"/>
      <c r="CW191" s="54"/>
      <c r="CX191" s="54"/>
      <c r="CY191" s="54"/>
      <c r="CZ191" s="54"/>
      <c r="DA191" s="54"/>
      <c r="DB191" s="54"/>
      <c r="DC191" s="54"/>
      <c r="DD191" s="54"/>
      <c r="DE191" s="54"/>
      <c r="DF191" s="54"/>
      <c r="DG191" s="54"/>
      <c r="DH191" s="54"/>
      <c r="DI191" s="54"/>
      <c r="DJ191" s="54"/>
      <c r="DK191" s="54"/>
      <c r="DL191" s="54"/>
      <c r="DM191" s="54"/>
      <c r="DN191" s="54"/>
      <c r="DO191" s="54"/>
      <c r="DP191" s="54"/>
      <c r="DQ191" s="54"/>
      <c r="DR191" s="54"/>
      <c r="DS191" s="54"/>
      <c r="DT191" s="54"/>
      <c r="DU191" s="54"/>
      <c r="DV191" s="54"/>
      <c r="DW191" s="54"/>
      <c r="DX191" s="54"/>
      <c r="DY191" s="54"/>
      <c r="DZ191" s="54"/>
      <c r="EA191" s="117"/>
      <c r="EB191" s="117"/>
      <c r="EC191" s="117"/>
      <c r="ED191" s="54"/>
      <c r="EE191" s="54"/>
      <c r="EF191" s="54"/>
      <c r="EG191" s="54"/>
      <c r="EH191" s="54"/>
      <c r="EI191" s="54"/>
      <c r="EJ191" s="54"/>
      <c r="EK191" s="54"/>
      <c r="EL191" s="54"/>
      <c r="EM191" s="54"/>
      <c r="EN191" s="54"/>
      <c r="EO191" s="54"/>
      <c r="EP191" s="54"/>
      <c r="EQ191" s="54"/>
      <c r="ER191" s="54"/>
      <c r="ES191" s="54"/>
      <c r="ET191" s="54"/>
      <c r="EU191" s="54"/>
      <c r="EV191" s="54"/>
      <c r="EW191" s="54"/>
      <c r="EX191" s="54"/>
      <c r="EY191" s="54"/>
      <c r="EZ191" s="54"/>
      <c r="FA191" s="54"/>
      <c r="FB191" s="54"/>
      <c r="FC191" s="54"/>
      <c r="FD191" s="54"/>
      <c r="FE191" s="54"/>
      <c r="HY191" s="47"/>
    </row>
    <row r="192" spans="2:233" ht="15" customHeight="1" x14ac:dyDescent="0.25">
      <c r="B192" s="63" t="s">
        <v>285</v>
      </c>
      <c r="C192" s="17" t="s">
        <v>470</v>
      </c>
      <c r="D192" s="17" t="str">
        <f t="shared" si="22"/>
        <v>MCG_RACFACTABIS_1M_3M_USD</v>
      </c>
      <c r="E192" s="54"/>
      <c r="F192" s="54"/>
      <c r="G192" s="54"/>
      <c r="H192" s="54"/>
      <c r="I192" s="54"/>
      <c r="J192" s="54"/>
      <c r="K192" s="54"/>
      <c r="L192" s="54"/>
      <c r="M192" s="54"/>
      <c r="N192" s="54"/>
      <c r="O192" s="54"/>
      <c r="P192" s="54"/>
      <c r="Q192" s="54"/>
      <c r="R192" s="54"/>
      <c r="S192" s="54"/>
      <c r="T192" s="54"/>
      <c r="U192" s="54"/>
      <c r="V192" s="54"/>
      <c r="W192" s="54"/>
      <c r="X192" s="54"/>
      <c r="Y192" s="54"/>
      <c r="Z192" s="54"/>
      <c r="AA192" s="54"/>
      <c r="AB192" s="54"/>
      <c r="AC192" s="54"/>
      <c r="AD192" s="54"/>
      <c r="AE192" s="54"/>
      <c r="AF192" s="54"/>
      <c r="AG192" s="54"/>
      <c r="AH192" s="54"/>
      <c r="AI192" s="54"/>
      <c r="AJ192" s="54"/>
      <c r="AK192" s="54"/>
      <c r="AL192" s="54"/>
      <c r="AM192" s="54"/>
      <c r="AN192" s="54"/>
      <c r="AO192" s="54"/>
      <c r="AP192" s="54"/>
      <c r="AQ192" s="54"/>
      <c r="AR192" s="54"/>
      <c r="AS192" s="54"/>
      <c r="AT192" s="54"/>
      <c r="AU192" s="54"/>
      <c r="AV192" s="54"/>
      <c r="AW192" s="54"/>
      <c r="AX192" s="54"/>
      <c r="AY192" s="54"/>
      <c r="AZ192" s="54"/>
      <c r="BA192" s="54"/>
      <c r="BB192" s="54"/>
      <c r="BC192" s="54"/>
      <c r="BD192" s="54"/>
      <c r="BE192" s="54"/>
      <c r="BF192" s="54"/>
      <c r="BG192" s="54"/>
      <c r="BH192" s="54"/>
      <c r="BI192" s="54"/>
      <c r="BJ192" s="54"/>
      <c r="BK192" s="54"/>
      <c r="BL192" s="54"/>
      <c r="BM192" s="54"/>
      <c r="BN192" s="54"/>
      <c r="BO192" s="54"/>
      <c r="BP192" s="54"/>
      <c r="BQ192" s="54"/>
      <c r="BR192" s="54"/>
      <c r="BS192" s="54"/>
      <c r="BT192" s="54"/>
      <c r="BU192" s="54"/>
      <c r="BV192" s="54"/>
      <c r="BW192" s="54"/>
      <c r="BX192" s="54"/>
      <c r="BY192" s="54"/>
      <c r="BZ192" s="54"/>
      <c r="CA192" s="54"/>
      <c r="CB192" s="54"/>
      <c r="CC192" s="54"/>
      <c r="CD192" s="54"/>
      <c r="CE192" s="54"/>
      <c r="CF192" s="54"/>
      <c r="CG192" s="54"/>
      <c r="CH192" s="54"/>
      <c r="CI192" s="54"/>
      <c r="CJ192" s="54"/>
      <c r="CK192" s="54"/>
      <c r="CL192" s="54"/>
      <c r="CM192" s="54"/>
      <c r="CN192" s="54"/>
      <c r="CO192" s="54"/>
      <c r="CP192" s="54"/>
      <c r="CQ192" s="54"/>
      <c r="CR192" s="54"/>
      <c r="CS192" s="54"/>
      <c r="CT192" s="54"/>
      <c r="CU192" s="54"/>
      <c r="CV192" s="54"/>
      <c r="CW192" s="54"/>
      <c r="CX192" s="54"/>
      <c r="CY192" s="54"/>
      <c r="CZ192" s="54"/>
      <c r="DA192" s="54"/>
      <c r="DB192" s="54"/>
      <c r="DC192" s="54"/>
      <c r="DD192" s="54"/>
      <c r="DE192" s="54"/>
      <c r="DF192" s="54"/>
      <c r="DG192" s="54"/>
      <c r="DH192" s="54"/>
      <c r="DI192" s="54"/>
      <c r="DJ192" s="54"/>
      <c r="DK192" s="54"/>
      <c r="DL192" s="54"/>
      <c r="DM192" s="54"/>
      <c r="DN192" s="54"/>
      <c r="DO192" s="54"/>
      <c r="DP192" s="54"/>
      <c r="DQ192" s="54"/>
      <c r="DR192" s="54"/>
      <c r="DS192" s="54"/>
      <c r="DT192" s="54"/>
      <c r="DU192" s="54"/>
      <c r="DV192" s="54"/>
      <c r="DW192" s="54"/>
      <c r="DX192" s="54"/>
      <c r="DY192" s="54"/>
      <c r="DZ192" s="54"/>
      <c r="EA192" s="117"/>
      <c r="EB192" s="117"/>
      <c r="EC192" s="117"/>
      <c r="ED192" s="54"/>
      <c r="EE192" s="54"/>
      <c r="EF192" s="54"/>
      <c r="EG192" s="54"/>
      <c r="EH192" s="54"/>
      <c r="EI192" s="54"/>
      <c r="EJ192" s="54"/>
      <c r="EK192" s="54"/>
      <c r="EL192" s="54"/>
      <c r="EM192" s="54"/>
      <c r="EN192" s="54"/>
      <c r="EO192" s="54"/>
      <c r="EP192" s="54"/>
      <c r="EQ192" s="54"/>
      <c r="ER192" s="54"/>
      <c r="ES192" s="54"/>
      <c r="ET192" s="54"/>
      <c r="EU192" s="54"/>
      <c r="EV192" s="54"/>
      <c r="EW192" s="54"/>
      <c r="EX192" s="54"/>
      <c r="EY192" s="54"/>
      <c r="EZ192" s="54"/>
      <c r="FA192" s="54"/>
      <c r="FB192" s="54"/>
      <c r="FC192" s="54"/>
      <c r="FD192" s="54"/>
      <c r="FE192" s="54"/>
      <c r="HY192" s="47"/>
    </row>
    <row r="193" spans="2:233" ht="15" customHeight="1" x14ac:dyDescent="0.25">
      <c r="B193" s="62" t="s">
        <v>286</v>
      </c>
      <c r="C193" s="17" t="s">
        <v>471</v>
      </c>
      <c r="D193" s="17" t="str">
        <f t="shared" si="22"/>
        <v>MCG_RACFACTABIS_3M_1Y_USD</v>
      </c>
      <c r="E193" s="54"/>
      <c r="F193" s="54"/>
      <c r="G193" s="54"/>
      <c r="H193" s="54"/>
      <c r="I193" s="54"/>
      <c r="J193" s="54"/>
      <c r="K193" s="54"/>
      <c r="L193" s="54"/>
      <c r="M193" s="54"/>
      <c r="N193" s="54"/>
      <c r="O193" s="54"/>
      <c r="P193" s="54"/>
      <c r="Q193" s="54"/>
      <c r="R193" s="54"/>
      <c r="S193" s="54"/>
      <c r="T193" s="54"/>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AZ193" s="54"/>
      <c r="BA193" s="54"/>
      <c r="BB193" s="54"/>
      <c r="BC193" s="54"/>
      <c r="BD193" s="54"/>
      <c r="BE193" s="54"/>
      <c r="BF193" s="54"/>
      <c r="BG193" s="54"/>
      <c r="BH193" s="54"/>
      <c r="BI193" s="54"/>
      <c r="BJ193" s="54"/>
      <c r="BK193" s="54"/>
      <c r="BL193" s="54"/>
      <c r="BM193" s="54"/>
      <c r="BN193" s="54"/>
      <c r="BO193" s="54"/>
      <c r="BP193" s="54"/>
      <c r="BQ193" s="54"/>
      <c r="BR193" s="54"/>
      <c r="BS193" s="54"/>
      <c r="BT193" s="54"/>
      <c r="BU193" s="54"/>
      <c r="BV193" s="54"/>
      <c r="BW193" s="54"/>
      <c r="BX193" s="54"/>
      <c r="BY193" s="54"/>
      <c r="BZ193" s="54"/>
      <c r="CA193" s="54"/>
      <c r="CB193" s="54"/>
      <c r="CC193" s="54"/>
      <c r="CD193" s="54"/>
      <c r="CE193" s="54"/>
      <c r="CF193" s="54"/>
      <c r="CG193" s="54"/>
      <c r="CH193" s="54"/>
      <c r="CI193" s="54"/>
      <c r="CJ193" s="54"/>
      <c r="CK193" s="54"/>
      <c r="CL193" s="54"/>
      <c r="CM193" s="54"/>
      <c r="CN193" s="54"/>
      <c r="CO193" s="54"/>
      <c r="CP193" s="54"/>
      <c r="CQ193" s="54"/>
      <c r="CR193" s="54"/>
      <c r="CS193" s="54"/>
      <c r="CT193" s="54"/>
      <c r="CU193" s="54"/>
      <c r="CV193" s="54"/>
      <c r="CW193" s="54"/>
      <c r="CX193" s="54"/>
      <c r="CY193" s="54"/>
      <c r="CZ193" s="54"/>
      <c r="DA193" s="54"/>
      <c r="DB193" s="54"/>
      <c r="DC193" s="54"/>
      <c r="DD193" s="54"/>
      <c r="DE193" s="54"/>
      <c r="DF193" s="54"/>
      <c r="DG193" s="54"/>
      <c r="DH193" s="54"/>
      <c r="DI193" s="54"/>
      <c r="DJ193" s="54"/>
      <c r="DK193" s="54"/>
      <c r="DL193" s="54"/>
      <c r="DM193" s="54"/>
      <c r="DN193" s="54"/>
      <c r="DO193" s="54"/>
      <c r="DP193" s="54"/>
      <c r="DQ193" s="54"/>
      <c r="DR193" s="54"/>
      <c r="DS193" s="54"/>
      <c r="DT193" s="54"/>
      <c r="DU193" s="54"/>
      <c r="DV193" s="54"/>
      <c r="DW193" s="54"/>
      <c r="DX193" s="54"/>
      <c r="DY193" s="54"/>
      <c r="DZ193" s="54"/>
      <c r="EA193" s="117"/>
      <c r="EB193" s="117"/>
      <c r="EC193" s="117"/>
      <c r="ED193" s="54"/>
      <c r="EE193" s="54"/>
      <c r="EF193" s="54"/>
      <c r="EG193" s="54"/>
      <c r="EH193" s="54"/>
      <c r="EI193" s="54"/>
      <c r="EJ193" s="54"/>
      <c r="EK193" s="54"/>
      <c r="EL193" s="54"/>
      <c r="EM193" s="54"/>
      <c r="EN193" s="54"/>
      <c r="EO193" s="54"/>
      <c r="EP193" s="54"/>
      <c r="EQ193" s="54"/>
      <c r="ER193" s="54"/>
      <c r="ES193" s="54"/>
      <c r="ET193" s="54"/>
      <c r="EU193" s="54"/>
      <c r="EV193" s="54"/>
      <c r="EW193" s="54"/>
      <c r="EX193" s="54"/>
      <c r="EY193" s="54"/>
      <c r="EZ193" s="54"/>
      <c r="FA193" s="54"/>
      <c r="FB193" s="54"/>
      <c r="FC193" s="54"/>
      <c r="FD193" s="54"/>
      <c r="FE193" s="54"/>
      <c r="HY193" s="47"/>
    </row>
    <row r="194" spans="2:233" ht="15" customHeight="1" x14ac:dyDescent="0.25">
      <c r="B194" s="64" t="s">
        <v>296</v>
      </c>
      <c r="C194" s="80"/>
      <c r="D194" s="5"/>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c r="BN194" s="97"/>
      <c r="BO194" s="97"/>
      <c r="BP194" s="97"/>
      <c r="BQ194" s="97"/>
      <c r="BR194" s="97"/>
      <c r="BS194" s="97"/>
      <c r="BT194" s="97"/>
      <c r="BU194" s="97"/>
      <c r="BV194" s="97"/>
      <c r="BW194" s="97"/>
      <c r="BX194" s="97"/>
      <c r="BY194" s="97"/>
      <c r="BZ194" s="97"/>
      <c r="CA194" s="97"/>
      <c r="CB194" s="97"/>
      <c r="CC194" s="97"/>
      <c r="CD194" s="97"/>
      <c r="CE194" s="97"/>
      <c r="CF194" s="97"/>
      <c r="CG194" s="97"/>
      <c r="CH194" s="97"/>
      <c r="CI194" s="97"/>
      <c r="CJ194" s="97"/>
      <c r="CK194" s="97"/>
      <c r="CL194" s="97"/>
      <c r="CM194" s="97"/>
      <c r="CN194" s="97"/>
      <c r="CO194" s="97"/>
      <c r="CP194" s="97"/>
      <c r="CQ194" s="97"/>
      <c r="CR194" s="97"/>
      <c r="CS194" s="97"/>
      <c r="CT194" s="97"/>
      <c r="CU194" s="97"/>
      <c r="CV194" s="97"/>
      <c r="CW194" s="97"/>
      <c r="CX194" s="97"/>
      <c r="CY194" s="97"/>
      <c r="CZ194" s="97"/>
      <c r="DA194" s="97"/>
      <c r="DB194" s="97"/>
      <c r="DC194" s="97"/>
      <c r="DD194" s="97"/>
      <c r="DE194" s="97"/>
      <c r="DF194" s="97"/>
      <c r="DG194" s="97"/>
      <c r="DH194" s="97"/>
      <c r="DI194" s="97"/>
      <c r="DJ194" s="97"/>
      <c r="DK194" s="97"/>
      <c r="DL194" s="97"/>
      <c r="DM194" s="97"/>
      <c r="DN194" s="97"/>
      <c r="DO194" s="97"/>
      <c r="DP194" s="97"/>
      <c r="DQ194" s="97"/>
      <c r="DR194" s="97"/>
      <c r="DS194" s="97"/>
      <c r="DT194" s="97"/>
      <c r="DU194" s="97"/>
      <c r="DV194" s="97"/>
      <c r="DW194" s="97"/>
      <c r="DX194" s="97"/>
      <c r="DY194" s="97"/>
      <c r="DZ194" s="97"/>
      <c r="EA194" s="119"/>
      <c r="EB194" s="119"/>
      <c r="EC194" s="119"/>
      <c r="ED194" s="97"/>
      <c r="EE194" s="97"/>
      <c r="EF194" s="97"/>
      <c r="EG194" s="97"/>
      <c r="EH194" s="97"/>
      <c r="EI194" s="97"/>
      <c r="EJ194" s="97"/>
      <c r="EK194" s="97"/>
      <c r="EL194" s="97"/>
      <c r="EM194" s="97"/>
      <c r="EN194" s="97"/>
      <c r="EO194" s="97"/>
      <c r="EP194" s="97"/>
      <c r="EQ194" s="97"/>
      <c r="ER194" s="97"/>
      <c r="ES194" s="97"/>
      <c r="ET194" s="97"/>
      <c r="EU194" s="97"/>
      <c r="EV194" s="97"/>
      <c r="EW194" s="97"/>
      <c r="EX194" s="97"/>
      <c r="EY194" s="97"/>
      <c r="EZ194" s="97"/>
      <c r="FA194" s="97"/>
      <c r="FB194" s="97"/>
      <c r="FC194" s="97"/>
      <c r="FD194" s="97"/>
      <c r="FE194" s="97"/>
      <c r="HY194" s="47"/>
    </row>
    <row r="195" spans="2:233" ht="15" customHeight="1" x14ac:dyDescent="0.25">
      <c r="B195" s="61" t="s">
        <v>287</v>
      </c>
      <c r="C195" s="17" t="s">
        <v>472</v>
      </c>
      <c r="D195" s="17" t="str">
        <f t="shared" si="22"/>
        <v>MCG_RACFACTAIMF_USD</v>
      </c>
      <c r="E195" s="54"/>
      <c r="F195" s="54"/>
      <c r="G195" s="54"/>
      <c r="H195" s="54"/>
      <c r="I195" s="54"/>
      <c r="J195" s="54"/>
      <c r="K195" s="54"/>
      <c r="L195" s="54"/>
      <c r="M195" s="54"/>
      <c r="N195" s="54"/>
      <c r="O195" s="54"/>
      <c r="P195" s="54"/>
      <c r="Q195" s="54"/>
      <c r="R195" s="54"/>
      <c r="S195" s="54"/>
      <c r="T195" s="54"/>
      <c r="U195" s="54"/>
      <c r="V195" s="54"/>
      <c r="W195" s="54"/>
      <c r="X195" s="54"/>
      <c r="Y195" s="54"/>
      <c r="Z195" s="54"/>
      <c r="AA195" s="54"/>
      <c r="AB195" s="54"/>
      <c r="AC195" s="54"/>
      <c r="AD195" s="54"/>
      <c r="AE195" s="54"/>
      <c r="AF195" s="54"/>
      <c r="AG195" s="54"/>
      <c r="AH195" s="54"/>
      <c r="AI195" s="54"/>
      <c r="AJ195" s="54"/>
      <c r="AK195" s="54"/>
      <c r="AL195" s="54"/>
      <c r="AM195" s="54"/>
      <c r="AN195" s="54"/>
      <c r="AO195" s="54"/>
      <c r="AP195" s="54"/>
      <c r="AQ195" s="54"/>
      <c r="AR195" s="54"/>
      <c r="AS195" s="54"/>
      <c r="AT195" s="54"/>
      <c r="AU195" s="54"/>
      <c r="AV195" s="54"/>
      <c r="AW195" s="54"/>
      <c r="AX195" s="54"/>
      <c r="AY195" s="54"/>
      <c r="AZ195" s="54"/>
      <c r="BA195" s="54"/>
      <c r="BB195" s="54"/>
      <c r="BC195" s="54"/>
      <c r="BD195" s="54"/>
      <c r="BE195" s="54"/>
      <c r="BF195" s="54"/>
      <c r="BG195" s="54"/>
      <c r="BH195" s="54"/>
      <c r="BI195" s="54"/>
      <c r="BJ195" s="54"/>
      <c r="BK195" s="54"/>
      <c r="BL195" s="54"/>
      <c r="BM195" s="54"/>
      <c r="BN195" s="54"/>
      <c r="BO195" s="54"/>
      <c r="BP195" s="54"/>
      <c r="BQ195" s="54"/>
      <c r="BR195" s="54"/>
      <c r="BS195" s="54"/>
      <c r="BT195" s="54"/>
      <c r="BU195" s="54"/>
      <c r="BV195" s="54"/>
      <c r="BW195" s="54"/>
      <c r="BX195" s="54"/>
      <c r="BY195" s="54"/>
      <c r="BZ195" s="54"/>
      <c r="CA195" s="54"/>
      <c r="CB195" s="54"/>
      <c r="CC195" s="54"/>
      <c r="CD195" s="54"/>
      <c r="CE195" s="54"/>
      <c r="CF195" s="54"/>
      <c r="CG195" s="54"/>
      <c r="CH195" s="54"/>
      <c r="CI195" s="54"/>
      <c r="CJ195" s="54"/>
      <c r="CK195" s="54"/>
      <c r="CL195" s="54"/>
      <c r="CM195" s="54"/>
      <c r="CN195" s="54"/>
      <c r="CO195" s="54"/>
      <c r="CP195" s="54"/>
      <c r="CQ195" s="54"/>
      <c r="CR195" s="54"/>
      <c r="CS195" s="54"/>
      <c r="CT195" s="54"/>
      <c r="CU195" s="54"/>
      <c r="CV195" s="54"/>
      <c r="CW195" s="54"/>
      <c r="CX195" s="54"/>
      <c r="CY195" s="54"/>
      <c r="CZ195" s="54"/>
      <c r="DA195" s="54"/>
      <c r="DB195" s="54"/>
      <c r="DC195" s="54"/>
      <c r="DD195" s="54"/>
      <c r="DE195" s="54"/>
      <c r="DF195" s="54"/>
      <c r="DG195" s="54"/>
      <c r="DH195" s="54"/>
      <c r="DI195" s="54"/>
      <c r="DJ195" s="54"/>
      <c r="DK195" s="54"/>
      <c r="DL195" s="54"/>
      <c r="DM195" s="54"/>
      <c r="DN195" s="54"/>
      <c r="DO195" s="54"/>
      <c r="DP195" s="54"/>
      <c r="DQ195" s="54"/>
      <c r="DR195" s="54"/>
      <c r="DS195" s="54"/>
      <c r="DT195" s="54"/>
      <c r="DU195" s="54"/>
      <c r="DV195" s="54"/>
      <c r="DW195" s="54"/>
      <c r="DX195" s="54"/>
      <c r="DY195" s="54"/>
      <c r="DZ195" s="54"/>
      <c r="EA195" s="117"/>
      <c r="EB195" s="117"/>
      <c r="EC195" s="117"/>
      <c r="ED195" s="54"/>
      <c r="EE195" s="54"/>
      <c r="EF195" s="54"/>
      <c r="EG195" s="54"/>
      <c r="EH195" s="54"/>
      <c r="EI195" s="54"/>
      <c r="EJ195" s="54"/>
      <c r="EK195" s="54"/>
      <c r="EL195" s="54"/>
      <c r="EM195" s="54"/>
      <c r="EN195" s="54"/>
      <c r="EO195" s="54"/>
      <c r="EP195" s="54"/>
      <c r="EQ195" s="54"/>
      <c r="ER195" s="54"/>
      <c r="ES195" s="54"/>
      <c r="ET195" s="54"/>
      <c r="EU195" s="54"/>
      <c r="EV195" s="54"/>
      <c r="EW195" s="54"/>
      <c r="EX195" s="54"/>
      <c r="EY195" s="54"/>
      <c r="EZ195" s="54"/>
      <c r="FA195" s="54"/>
      <c r="FB195" s="54"/>
      <c r="FC195" s="54"/>
      <c r="FD195" s="54"/>
      <c r="FE195" s="54"/>
      <c r="HY195" s="47"/>
    </row>
    <row r="196" spans="2:233" ht="15" customHeight="1" x14ac:dyDescent="0.25">
      <c r="B196" s="62" t="s">
        <v>284</v>
      </c>
      <c r="C196" s="17" t="s">
        <v>473</v>
      </c>
      <c r="D196" s="17" t="str">
        <f t="shared" si="22"/>
        <v>MCG_RACFACTAIMF_1M_USD</v>
      </c>
      <c r="E196" s="54"/>
      <c r="F196" s="54"/>
      <c r="G196" s="54"/>
      <c r="H196" s="54"/>
      <c r="I196" s="54"/>
      <c r="J196" s="54"/>
      <c r="K196" s="54"/>
      <c r="L196" s="54"/>
      <c r="M196" s="54"/>
      <c r="N196" s="54"/>
      <c r="O196" s="54"/>
      <c r="P196" s="54"/>
      <c r="Q196" s="54"/>
      <c r="R196" s="54"/>
      <c r="S196" s="54"/>
      <c r="T196" s="54"/>
      <c r="U196" s="54"/>
      <c r="V196" s="54"/>
      <c r="W196" s="54"/>
      <c r="X196" s="54"/>
      <c r="Y196" s="54"/>
      <c r="Z196" s="54"/>
      <c r="AA196" s="54"/>
      <c r="AB196" s="54"/>
      <c r="AC196" s="54"/>
      <c r="AD196" s="54"/>
      <c r="AE196" s="54"/>
      <c r="AF196" s="54"/>
      <c r="AG196" s="54"/>
      <c r="AH196" s="54"/>
      <c r="AI196" s="54"/>
      <c r="AJ196" s="54"/>
      <c r="AK196" s="54"/>
      <c r="AL196" s="54"/>
      <c r="AM196" s="54"/>
      <c r="AN196" s="54"/>
      <c r="AO196" s="54"/>
      <c r="AP196" s="54"/>
      <c r="AQ196" s="54"/>
      <c r="AR196" s="54"/>
      <c r="AS196" s="54"/>
      <c r="AT196" s="54"/>
      <c r="AU196" s="54"/>
      <c r="AV196" s="54"/>
      <c r="AW196" s="54"/>
      <c r="AX196" s="54"/>
      <c r="AY196" s="54"/>
      <c r="AZ196" s="54"/>
      <c r="BA196" s="54"/>
      <c r="BB196" s="54"/>
      <c r="BC196" s="54"/>
      <c r="BD196" s="54"/>
      <c r="BE196" s="54"/>
      <c r="BF196" s="54"/>
      <c r="BG196" s="54"/>
      <c r="BH196" s="54"/>
      <c r="BI196" s="54"/>
      <c r="BJ196" s="54"/>
      <c r="BK196" s="54"/>
      <c r="BL196" s="54"/>
      <c r="BM196" s="54"/>
      <c r="BN196" s="54"/>
      <c r="BO196" s="54"/>
      <c r="BP196" s="54"/>
      <c r="BQ196" s="54"/>
      <c r="BR196" s="54"/>
      <c r="BS196" s="54"/>
      <c r="BT196" s="54"/>
      <c r="BU196" s="54"/>
      <c r="BV196" s="54"/>
      <c r="BW196" s="54"/>
      <c r="BX196" s="54"/>
      <c r="BY196" s="54"/>
      <c r="BZ196" s="54"/>
      <c r="CA196" s="54"/>
      <c r="CB196" s="54"/>
      <c r="CC196" s="54"/>
      <c r="CD196" s="54"/>
      <c r="CE196" s="54"/>
      <c r="CF196" s="54"/>
      <c r="CG196" s="54"/>
      <c r="CH196" s="54"/>
      <c r="CI196" s="54"/>
      <c r="CJ196" s="54"/>
      <c r="CK196" s="54"/>
      <c r="CL196" s="54"/>
      <c r="CM196" s="54"/>
      <c r="CN196" s="54"/>
      <c r="CO196" s="54"/>
      <c r="CP196" s="54"/>
      <c r="CQ196" s="54"/>
      <c r="CR196" s="54"/>
      <c r="CS196" s="54"/>
      <c r="CT196" s="54"/>
      <c r="CU196" s="54"/>
      <c r="CV196" s="54"/>
      <c r="CW196" s="54"/>
      <c r="CX196" s="54"/>
      <c r="CY196" s="54"/>
      <c r="CZ196" s="54"/>
      <c r="DA196" s="54"/>
      <c r="DB196" s="54"/>
      <c r="DC196" s="54"/>
      <c r="DD196" s="54"/>
      <c r="DE196" s="54"/>
      <c r="DF196" s="54"/>
      <c r="DG196" s="54"/>
      <c r="DH196" s="54"/>
      <c r="DI196" s="54"/>
      <c r="DJ196" s="54"/>
      <c r="DK196" s="54"/>
      <c r="DL196" s="54"/>
      <c r="DM196" s="54"/>
      <c r="DN196" s="54"/>
      <c r="DO196" s="54"/>
      <c r="DP196" s="54"/>
      <c r="DQ196" s="54"/>
      <c r="DR196" s="54"/>
      <c r="DS196" s="54"/>
      <c r="DT196" s="54"/>
      <c r="DU196" s="54"/>
      <c r="DV196" s="54"/>
      <c r="DW196" s="54"/>
      <c r="DX196" s="54"/>
      <c r="DY196" s="54"/>
      <c r="DZ196" s="54"/>
      <c r="EA196" s="117"/>
      <c r="EB196" s="117"/>
      <c r="EC196" s="117"/>
      <c r="ED196" s="54"/>
      <c r="EE196" s="54"/>
      <c r="EF196" s="54"/>
      <c r="EG196" s="54"/>
      <c r="EH196" s="54"/>
      <c r="EI196" s="54"/>
      <c r="EJ196" s="54"/>
      <c r="EK196" s="54"/>
      <c r="EL196" s="54"/>
      <c r="EM196" s="54"/>
      <c r="EN196" s="54"/>
      <c r="EO196" s="54"/>
      <c r="EP196" s="54"/>
      <c r="EQ196" s="54"/>
      <c r="ER196" s="54"/>
      <c r="ES196" s="54"/>
      <c r="ET196" s="54"/>
      <c r="EU196" s="54"/>
      <c r="EV196" s="54"/>
      <c r="EW196" s="54"/>
      <c r="EX196" s="54"/>
      <c r="EY196" s="54"/>
      <c r="EZ196" s="54"/>
      <c r="FA196" s="54"/>
      <c r="FB196" s="54"/>
      <c r="FC196" s="54"/>
      <c r="FD196" s="54"/>
      <c r="FE196" s="54"/>
      <c r="HY196" s="47"/>
    </row>
    <row r="197" spans="2:233" ht="15" customHeight="1" x14ac:dyDescent="0.25">
      <c r="B197" s="63" t="s">
        <v>285</v>
      </c>
      <c r="C197" s="17" t="s">
        <v>474</v>
      </c>
      <c r="D197" s="17" t="str">
        <f t="shared" si="22"/>
        <v>MCG_RACFACTAIMF_1M_3M_USD</v>
      </c>
      <c r="E197" s="54"/>
      <c r="F197" s="54"/>
      <c r="G197" s="54"/>
      <c r="H197" s="54"/>
      <c r="I197" s="54"/>
      <c r="J197" s="54"/>
      <c r="K197" s="54"/>
      <c r="L197" s="54"/>
      <c r="M197" s="54"/>
      <c r="N197" s="54"/>
      <c r="O197" s="54"/>
      <c r="P197" s="54"/>
      <c r="Q197" s="54"/>
      <c r="R197" s="54"/>
      <c r="S197" s="54"/>
      <c r="T197" s="54"/>
      <c r="U197" s="54"/>
      <c r="V197" s="54"/>
      <c r="W197" s="54"/>
      <c r="X197" s="54"/>
      <c r="Y197" s="54"/>
      <c r="Z197" s="54"/>
      <c r="AA197" s="54"/>
      <c r="AB197" s="54"/>
      <c r="AC197" s="54"/>
      <c r="AD197" s="54"/>
      <c r="AE197" s="54"/>
      <c r="AF197" s="54"/>
      <c r="AG197" s="54"/>
      <c r="AH197" s="54"/>
      <c r="AI197" s="54"/>
      <c r="AJ197" s="54"/>
      <c r="AK197" s="54"/>
      <c r="AL197" s="54"/>
      <c r="AM197" s="54"/>
      <c r="AN197" s="54"/>
      <c r="AO197" s="54"/>
      <c r="AP197" s="54"/>
      <c r="AQ197" s="54"/>
      <c r="AR197" s="54"/>
      <c r="AS197" s="54"/>
      <c r="AT197" s="54"/>
      <c r="AU197" s="54"/>
      <c r="AV197" s="54"/>
      <c r="AW197" s="54"/>
      <c r="AX197" s="54"/>
      <c r="AY197" s="54"/>
      <c r="AZ197" s="54"/>
      <c r="BA197" s="54"/>
      <c r="BB197" s="54"/>
      <c r="BC197" s="54"/>
      <c r="BD197" s="54"/>
      <c r="BE197" s="54"/>
      <c r="BF197" s="54"/>
      <c r="BG197" s="54"/>
      <c r="BH197" s="54"/>
      <c r="BI197" s="54"/>
      <c r="BJ197" s="54"/>
      <c r="BK197" s="54"/>
      <c r="BL197" s="54"/>
      <c r="BM197" s="54"/>
      <c r="BN197" s="54"/>
      <c r="BO197" s="54"/>
      <c r="BP197" s="54"/>
      <c r="BQ197" s="54"/>
      <c r="BR197" s="54"/>
      <c r="BS197" s="54"/>
      <c r="BT197" s="54"/>
      <c r="BU197" s="54"/>
      <c r="BV197" s="54"/>
      <c r="BW197" s="54"/>
      <c r="BX197" s="54"/>
      <c r="BY197" s="54"/>
      <c r="BZ197" s="54"/>
      <c r="CA197" s="54"/>
      <c r="CB197" s="54"/>
      <c r="CC197" s="54"/>
      <c r="CD197" s="54"/>
      <c r="CE197" s="54"/>
      <c r="CF197" s="54"/>
      <c r="CG197" s="54"/>
      <c r="CH197" s="54"/>
      <c r="CI197" s="54"/>
      <c r="CJ197" s="54"/>
      <c r="CK197" s="54"/>
      <c r="CL197" s="54"/>
      <c r="CM197" s="54"/>
      <c r="CN197" s="54"/>
      <c r="CO197" s="54"/>
      <c r="CP197" s="54"/>
      <c r="CQ197" s="54"/>
      <c r="CR197" s="54"/>
      <c r="CS197" s="54"/>
      <c r="CT197" s="54"/>
      <c r="CU197" s="54"/>
      <c r="CV197" s="54"/>
      <c r="CW197" s="54"/>
      <c r="CX197" s="54"/>
      <c r="CY197" s="54"/>
      <c r="CZ197" s="54"/>
      <c r="DA197" s="54"/>
      <c r="DB197" s="54"/>
      <c r="DC197" s="54"/>
      <c r="DD197" s="54"/>
      <c r="DE197" s="54"/>
      <c r="DF197" s="54"/>
      <c r="DG197" s="54"/>
      <c r="DH197" s="54"/>
      <c r="DI197" s="54"/>
      <c r="DJ197" s="54"/>
      <c r="DK197" s="54"/>
      <c r="DL197" s="54"/>
      <c r="DM197" s="54"/>
      <c r="DN197" s="54"/>
      <c r="DO197" s="54"/>
      <c r="DP197" s="54"/>
      <c r="DQ197" s="54"/>
      <c r="DR197" s="54"/>
      <c r="DS197" s="54"/>
      <c r="DT197" s="54"/>
      <c r="DU197" s="54"/>
      <c r="DV197" s="54"/>
      <c r="DW197" s="54"/>
      <c r="DX197" s="54"/>
      <c r="DY197" s="54"/>
      <c r="DZ197" s="54"/>
      <c r="EA197" s="117"/>
      <c r="EB197" s="117"/>
      <c r="EC197" s="117"/>
      <c r="ED197" s="54"/>
      <c r="EE197" s="54"/>
      <c r="EF197" s="54"/>
      <c r="EG197" s="54"/>
      <c r="EH197" s="54"/>
      <c r="EI197" s="54"/>
      <c r="EJ197" s="54"/>
      <c r="EK197" s="54"/>
      <c r="EL197" s="54"/>
      <c r="EM197" s="54"/>
      <c r="EN197" s="54"/>
      <c r="EO197" s="54"/>
      <c r="EP197" s="54"/>
      <c r="EQ197" s="54"/>
      <c r="ER197" s="54"/>
      <c r="ES197" s="54"/>
      <c r="ET197" s="54"/>
      <c r="EU197" s="54"/>
      <c r="EV197" s="54"/>
      <c r="EW197" s="54"/>
      <c r="EX197" s="54"/>
      <c r="EY197" s="54"/>
      <c r="EZ197" s="54"/>
      <c r="FA197" s="54"/>
      <c r="FB197" s="54"/>
      <c r="FC197" s="54"/>
      <c r="FD197" s="54"/>
      <c r="FE197" s="54"/>
      <c r="HY197" s="47"/>
    </row>
    <row r="198" spans="2:233" ht="15" customHeight="1" x14ac:dyDescent="0.25">
      <c r="B198" s="62" t="s">
        <v>286</v>
      </c>
      <c r="C198" s="17" t="s">
        <v>475</v>
      </c>
      <c r="D198" s="17" t="str">
        <f t="shared" si="22"/>
        <v>MCG_RACFACTAIMF_3M_1Y_USD</v>
      </c>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c r="AF198" s="54"/>
      <c r="AG198" s="54"/>
      <c r="AH198" s="54"/>
      <c r="AI198" s="54"/>
      <c r="AJ198" s="54"/>
      <c r="AK198" s="54"/>
      <c r="AL198" s="54"/>
      <c r="AM198" s="54"/>
      <c r="AN198" s="54"/>
      <c r="AO198" s="54"/>
      <c r="AP198" s="54"/>
      <c r="AQ198" s="54"/>
      <c r="AR198" s="54"/>
      <c r="AS198" s="54"/>
      <c r="AT198" s="54"/>
      <c r="AU198" s="54"/>
      <c r="AV198" s="54"/>
      <c r="AW198" s="54"/>
      <c r="AX198" s="54"/>
      <c r="AY198" s="54"/>
      <c r="AZ198" s="54"/>
      <c r="BA198" s="54"/>
      <c r="BB198" s="54"/>
      <c r="BC198" s="54"/>
      <c r="BD198" s="54"/>
      <c r="BE198" s="54"/>
      <c r="BF198" s="54"/>
      <c r="BG198" s="54"/>
      <c r="BH198" s="54"/>
      <c r="BI198" s="54"/>
      <c r="BJ198" s="54"/>
      <c r="BK198" s="54"/>
      <c r="BL198" s="54"/>
      <c r="BM198" s="54"/>
      <c r="BN198" s="54"/>
      <c r="BO198" s="54"/>
      <c r="BP198" s="54"/>
      <c r="BQ198" s="54"/>
      <c r="BR198" s="54"/>
      <c r="BS198" s="54"/>
      <c r="BT198" s="54"/>
      <c r="BU198" s="54"/>
      <c r="BV198" s="54"/>
      <c r="BW198" s="54"/>
      <c r="BX198" s="54"/>
      <c r="BY198" s="54"/>
      <c r="BZ198" s="54"/>
      <c r="CA198" s="54"/>
      <c r="CB198" s="54"/>
      <c r="CC198" s="54"/>
      <c r="CD198" s="54"/>
      <c r="CE198" s="54"/>
      <c r="CF198" s="54"/>
      <c r="CG198" s="54"/>
      <c r="CH198" s="54"/>
      <c r="CI198" s="54"/>
      <c r="CJ198" s="54"/>
      <c r="CK198" s="54"/>
      <c r="CL198" s="54"/>
      <c r="CM198" s="54"/>
      <c r="CN198" s="54"/>
      <c r="CO198" s="54"/>
      <c r="CP198" s="54"/>
      <c r="CQ198" s="54"/>
      <c r="CR198" s="54"/>
      <c r="CS198" s="54"/>
      <c r="CT198" s="54"/>
      <c r="CU198" s="54"/>
      <c r="CV198" s="54"/>
      <c r="CW198" s="54"/>
      <c r="CX198" s="54"/>
      <c r="CY198" s="54"/>
      <c r="CZ198" s="54"/>
      <c r="DA198" s="54"/>
      <c r="DB198" s="54"/>
      <c r="DC198" s="54"/>
      <c r="DD198" s="54"/>
      <c r="DE198" s="54"/>
      <c r="DF198" s="54"/>
      <c r="DG198" s="54"/>
      <c r="DH198" s="54"/>
      <c r="DI198" s="54"/>
      <c r="DJ198" s="54"/>
      <c r="DK198" s="54"/>
      <c r="DL198" s="54"/>
      <c r="DM198" s="54"/>
      <c r="DN198" s="54"/>
      <c r="DO198" s="54"/>
      <c r="DP198" s="54"/>
      <c r="DQ198" s="54"/>
      <c r="DR198" s="54"/>
      <c r="DS198" s="54"/>
      <c r="DT198" s="54"/>
      <c r="DU198" s="54"/>
      <c r="DV198" s="54"/>
      <c r="DW198" s="54"/>
      <c r="DX198" s="54"/>
      <c r="DY198" s="54"/>
      <c r="DZ198" s="54"/>
      <c r="EA198" s="117"/>
      <c r="EB198" s="117"/>
      <c r="EC198" s="117"/>
      <c r="ED198" s="54"/>
      <c r="EE198" s="54"/>
      <c r="EF198" s="54"/>
      <c r="EG198" s="54"/>
      <c r="EH198" s="54"/>
      <c r="EI198" s="54"/>
      <c r="EJ198" s="54"/>
      <c r="EK198" s="54"/>
      <c r="EL198" s="54"/>
      <c r="EM198" s="54"/>
      <c r="EN198" s="54"/>
      <c r="EO198" s="54"/>
      <c r="EP198" s="54"/>
      <c r="EQ198" s="54"/>
      <c r="ER198" s="54"/>
      <c r="ES198" s="54"/>
      <c r="ET198" s="54"/>
      <c r="EU198" s="54"/>
      <c r="EV198" s="54"/>
      <c r="EW198" s="54"/>
      <c r="EX198" s="54"/>
      <c r="EY198" s="54"/>
      <c r="EZ198" s="54"/>
      <c r="FA198" s="54"/>
      <c r="FB198" s="54"/>
      <c r="FC198" s="54"/>
      <c r="FD198" s="54"/>
      <c r="FE198" s="54"/>
      <c r="HY198" s="47"/>
    </row>
    <row r="199" spans="2:233" ht="15" x14ac:dyDescent="0.25">
      <c r="B199" s="64" t="s">
        <v>297</v>
      </c>
      <c r="C199" s="80"/>
      <c r="D199" s="5"/>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c r="BN199" s="97"/>
      <c r="BO199" s="97"/>
      <c r="BP199" s="97"/>
      <c r="BQ199" s="97"/>
      <c r="BR199" s="97"/>
      <c r="BS199" s="97"/>
      <c r="BT199" s="97"/>
      <c r="BU199" s="97"/>
      <c r="BV199" s="97"/>
      <c r="BW199" s="97"/>
      <c r="BX199" s="97"/>
      <c r="BY199" s="97"/>
      <c r="BZ199" s="97"/>
      <c r="CA199" s="97"/>
      <c r="CB199" s="97"/>
      <c r="CC199" s="97"/>
      <c r="CD199" s="97"/>
      <c r="CE199" s="97"/>
      <c r="CF199" s="97"/>
      <c r="CG199" s="97"/>
      <c r="CH199" s="97"/>
      <c r="CI199" s="97"/>
      <c r="CJ199" s="97"/>
      <c r="CK199" s="97"/>
      <c r="CL199" s="97"/>
      <c r="CM199" s="97"/>
      <c r="CN199" s="97"/>
      <c r="CO199" s="97"/>
      <c r="CP199" s="97"/>
      <c r="CQ199" s="97"/>
      <c r="CR199" s="97"/>
      <c r="CS199" s="97"/>
      <c r="CT199" s="97"/>
      <c r="CU199" s="97"/>
      <c r="CV199" s="97"/>
      <c r="CW199" s="97"/>
      <c r="CX199" s="97"/>
      <c r="CY199" s="97"/>
      <c r="CZ199" s="97"/>
      <c r="DA199" s="97"/>
      <c r="DB199" s="97"/>
      <c r="DC199" s="97"/>
      <c r="DD199" s="97"/>
      <c r="DE199" s="97"/>
      <c r="DF199" s="97"/>
      <c r="DG199" s="97"/>
      <c r="DH199" s="97"/>
      <c r="DI199" s="97"/>
      <c r="DJ199" s="97"/>
      <c r="DK199" s="97"/>
      <c r="DL199" s="97"/>
      <c r="DM199" s="97"/>
      <c r="DN199" s="97"/>
      <c r="DO199" s="97"/>
      <c r="DP199" s="97"/>
      <c r="DQ199" s="97"/>
      <c r="DR199" s="97"/>
      <c r="DS199" s="97"/>
      <c r="DT199" s="97"/>
      <c r="DU199" s="97"/>
      <c r="DV199" s="97"/>
      <c r="DW199" s="97"/>
      <c r="DX199" s="97"/>
      <c r="DY199" s="97"/>
      <c r="DZ199" s="97"/>
      <c r="EA199" s="119"/>
      <c r="EB199" s="119"/>
      <c r="EC199" s="119"/>
      <c r="ED199" s="97"/>
      <c r="EE199" s="97"/>
      <c r="EF199" s="97"/>
      <c r="EG199" s="97"/>
      <c r="EH199" s="97"/>
      <c r="EI199" s="97"/>
      <c r="EJ199" s="97"/>
      <c r="EK199" s="97"/>
      <c r="EL199" s="97"/>
      <c r="EM199" s="97"/>
      <c r="EN199" s="97"/>
      <c r="EO199" s="97"/>
      <c r="EP199" s="97"/>
      <c r="EQ199" s="97"/>
      <c r="ER199" s="97"/>
      <c r="ES199" s="97"/>
      <c r="ET199" s="97"/>
      <c r="EU199" s="97"/>
      <c r="EV199" s="97"/>
      <c r="EW199" s="97"/>
      <c r="EX199" s="97"/>
      <c r="EY199" s="97"/>
      <c r="EZ199" s="97"/>
      <c r="FA199" s="97"/>
      <c r="FB199" s="97"/>
      <c r="FC199" s="97"/>
      <c r="FD199" s="97"/>
      <c r="FE199" s="97"/>
      <c r="HY199" s="47"/>
    </row>
    <row r="200" spans="2:233" ht="15" customHeight="1" x14ac:dyDescent="0.25">
      <c r="B200" s="61" t="s">
        <v>287</v>
      </c>
      <c r="C200" s="17" t="s">
        <v>476</v>
      </c>
      <c r="D200" s="17" t="str">
        <f t="shared" si="22"/>
        <v>MCG_RACFACTAOI_USD</v>
      </c>
      <c r="E200" s="54"/>
      <c r="F200" s="54"/>
      <c r="G200" s="54"/>
      <c r="H200" s="54"/>
      <c r="I200" s="54"/>
      <c r="J200" s="54"/>
      <c r="K200" s="54"/>
      <c r="L200" s="54"/>
      <c r="M200" s="54"/>
      <c r="N200" s="54"/>
      <c r="O200" s="54"/>
      <c r="P200" s="54"/>
      <c r="Q200" s="54"/>
      <c r="R200" s="54"/>
      <c r="S200" s="54"/>
      <c r="T200" s="54"/>
      <c r="U200" s="54"/>
      <c r="V200" s="54"/>
      <c r="W200" s="54"/>
      <c r="X200" s="54"/>
      <c r="Y200" s="54"/>
      <c r="Z200" s="54"/>
      <c r="AA200" s="54"/>
      <c r="AB200" s="54"/>
      <c r="AC200" s="54"/>
      <c r="AD200" s="54"/>
      <c r="AE200" s="54"/>
      <c r="AF200" s="54"/>
      <c r="AG200" s="54"/>
      <c r="AH200" s="54"/>
      <c r="AI200" s="54"/>
      <c r="AJ200" s="54"/>
      <c r="AK200" s="54"/>
      <c r="AL200" s="54"/>
      <c r="AM200" s="54"/>
      <c r="AN200" s="54"/>
      <c r="AO200" s="54"/>
      <c r="AP200" s="54"/>
      <c r="AQ200" s="54"/>
      <c r="AR200" s="54"/>
      <c r="AS200" s="54"/>
      <c r="AT200" s="54"/>
      <c r="AU200" s="54"/>
      <c r="AV200" s="54"/>
      <c r="AW200" s="54"/>
      <c r="AX200" s="54"/>
      <c r="AY200" s="54"/>
      <c r="AZ200" s="54"/>
      <c r="BA200" s="54"/>
      <c r="BB200" s="54"/>
      <c r="BC200" s="54"/>
      <c r="BD200" s="54"/>
      <c r="BE200" s="54"/>
      <c r="BF200" s="54"/>
      <c r="BG200" s="54"/>
      <c r="BH200" s="54"/>
      <c r="BI200" s="54"/>
      <c r="BJ200" s="54"/>
      <c r="BK200" s="54"/>
      <c r="BL200" s="54"/>
      <c r="BM200" s="54"/>
      <c r="BN200" s="54"/>
      <c r="BO200" s="54"/>
      <c r="BP200" s="54"/>
      <c r="BQ200" s="54"/>
      <c r="BR200" s="54"/>
      <c r="BS200" s="54"/>
      <c r="BT200" s="54"/>
      <c r="BU200" s="54"/>
      <c r="BV200" s="54"/>
      <c r="BW200" s="54"/>
      <c r="BX200" s="54"/>
      <c r="BY200" s="54"/>
      <c r="BZ200" s="54"/>
      <c r="CA200" s="54"/>
      <c r="CB200" s="54"/>
      <c r="CC200" s="54"/>
      <c r="CD200" s="54"/>
      <c r="CE200" s="54"/>
      <c r="CF200" s="54"/>
      <c r="CG200" s="54"/>
      <c r="CH200" s="54"/>
      <c r="CI200" s="54"/>
      <c r="CJ200" s="54"/>
      <c r="CK200" s="54"/>
      <c r="CL200" s="54"/>
      <c r="CM200" s="54"/>
      <c r="CN200" s="54"/>
      <c r="CO200" s="54"/>
      <c r="CP200" s="54"/>
      <c r="CQ200" s="54"/>
      <c r="CR200" s="54"/>
      <c r="CS200" s="54"/>
      <c r="CT200" s="54"/>
      <c r="CU200" s="54"/>
      <c r="CV200" s="54"/>
      <c r="CW200" s="54"/>
      <c r="CX200" s="54"/>
      <c r="CY200" s="54"/>
      <c r="CZ200" s="54"/>
      <c r="DA200" s="54"/>
      <c r="DB200" s="54"/>
      <c r="DC200" s="54"/>
      <c r="DD200" s="54"/>
      <c r="DE200" s="54"/>
      <c r="DF200" s="54"/>
      <c r="DG200" s="54"/>
      <c r="DH200" s="54"/>
      <c r="DI200" s="54"/>
      <c r="DJ200" s="54"/>
      <c r="DK200" s="54"/>
      <c r="DL200" s="54"/>
      <c r="DM200" s="54"/>
      <c r="DN200" s="54"/>
      <c r="DO200" s="54"/>
      <c r="DP200" s="54"/>
      <c r="DQ200" s="54"/>
      <c r="DR200" s="54"/>
      <c r="DS200" s="54"/>
      <c r="DT200" s="54"/>
      <c r="DU200" s="54"/>
      <c r="DV200" s="54"/>
      <c r="DW200" s="54"/>
      <c r="DX200" s="54"/>
      <c r="DY200" s="54"/>
      <c r="DZ200" s="54"/>
      <c r="EA200" s="117"/>
      <c r="EB200" s="117"/>
      <c r="EC200" s="117"/>
      <c r="ED200" s="54"/>
      <c r="EE200" s="54"/>
      <c r="EF200" s="54"/>
      <c r="EG200" s="54"/>
      <c r="EH200" s="54"/>
      <c r="EI200" s="54"/>
      <c r="EJ200" s="54"/>
      <c r="EK200" s="54"/>
      <c r="EL200" s="54"/>
      <c r="EM200" s="54"/>
      <c r="EN200" s="54"/>
      <c r="EO200" s="54"/>
      <c r="EP200" s="54"/>
      <c r="EQ200" s="54"/>
      <c r="ER200" s="54"/>
      <c r="ES200" s="54"/>
      <c r="ET200" s="54"/>
      <c r="EU200" s="54"/>
      <c r="EV200" s="54"/>
      <c r="EW200" s="54"/>
      <c r="EX200" s="54"/>
      <c r="EY200" s="54"/>
      <c r="EZ200" s="54"/>
      <c r="FA200" s="54"/>
      <c r="FB200" s="54"/>
      <c r="FC200" s="54"/>
      <c r="FD200" s="54"/>
      <c r="FE200" s="54"/>
      <c r="HY200" s="47"/>
    </row>
    <row r="201" spans="2:233" ht="15" customHeight="1" x14ac:dyDescent="0.25">
      <c r="B201" s="62" t="s">
        <v>284</v>
      </c>
      <c r="C201" s="17" t="s">
        <v>477</v>
      </c>
      <c r="D201" s="17" t="str">
        <f t="shared" si="22"/>
        <v>MCG_RACFACTAOI_1M_USD</v>
      </c>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c r="AU201" s="54"/>
      <c r="AV201" s="54"/>
      <c r="AW201" s="54"/>
      <c r="AX201" s="54"/>
      <c r="AY201" s="54"/>
      <c r="AZ201" s="54"/>
      <c r="BA201" s="54"/>
      <c r="BB201" s="54"/>
      <c r="BC201" s="54"/>
      <c r="BD201" s="54"/>
      <c r="BE201" s="54"/>
      <c r="BF201" s="54"/>
      <c r="BG201" s="54"/>
      <c r="BH201" s="54"/>
      <c r="BI201" s="54"/>
      <c r="BJ201" s="54"/>
      <c r="BK201" s="54"/>
      <c r="BL201" s="54"/>
      <c r="BM201" s="54"/>
      <c r="BN201" s="54"/>
      <c r="BO201" s="54"/>
      <c r="BP201" s="54"/>
      <c r="BQ201" s="54"/>
      <c r="BR201" s="54"/>
      <c r="BS201" s="54"/>
      <c r="BT201" s="54"/>
      <c r="BU201" s="54"/>
      <c r="BV201" s="54"/>
      <c r="BW201" s="54"/>
      <c r="BX201" s="54"/>
      <c r="BY201" s="54"/>
      <c r="BZ201" s="54"/>
      <c r="CA201" s="54"/>
      <c r="CB201" s="54"/>
      <c r="CC201" s="54"/>
      <c r="CD201" s="54"/>
      <c r="CE201" s="54"/>
      <c r="CF201" s="54"/>
      <c r="CG201" s="54"/>
      <c r="CH201" s="54"/>
      <c r="CI201" s="54"/>
      <c r="CJ201" s="54"/>
      <c r="CK201" s="54"/>
      <c r="CL201" s="54"/>
      <c r="CM201" s="54"/>
      <c r="CN201" s="54"/>
      <c r="CO201" s="54"/>
      <c r="CP201" s="54"/>
      <c r="CQ201" s="54"/>
      <c r="CR201" s="54"/>
      <c r="CS201" s="54"/>
      <c r="CT201" s="54"/>
      <c r="CU201" s="54"/>
      <c r="CV201" s="54"/>
      <c r="CW201" s="54"/>
      <c r="CX201" s="54"/>
      <c r="CY201" s="54"/>
      <c r="CZ201" s="54"/>
      <c r="DA201" s="54"/>
      <c r="DB201" s="54"/>
      <c r="DC201" s="54"/>
      <c r="DD201" s="54"/>
      <c r="DE201" s="54"/>
      <c r="DF201" s="54"/>
      <c r="DG201" s="54"/>
      <c r="DH201" s="54"/>
      <c r="DI201" s="54"/>
      <c r="DJ201" s="54"/>
      <c r="DK201" s="54"/>
      <c r="DL201" s="54"/>
      <c r="DM201" s="54"/>
      <c r="DN201" s="54"/>
      <c r="DO201" s="54"/>
      <c r="DP201" s="54"/>
      <c r="DQ201" s="54"/>
      <c r="DR201" s="54"/>
      <c r="DS201" s="54"/>
      <c r="DT201" s="54"/>
      <c r="DU201" s="54"/>
      <c r="DV201" s="54"/>
      <c r="DW201" s="54"/>
      <c r="DX201" s="54"/>
      <c r="DY201" s="54"/>
      <c r="DZ201" s="54"/>
      <c r="EA201" s="117"/>
      <c r="EB201" s="117"/>
      <c r="EC201" s="117"/>
      <c r="ED201" s="54"/>
      <c r="EE201" s="54"/>
      <c r="EF201" s="54"/>
      <c r="EG201" s="54"/>
      <c r="EH201" s="54"/>
      <c r="EI201" s="54"/>
      <c r="EJ201" s="54"/>
      <c r="EK201" s="54"/>
      <c r="EL201" s="54"/>
      <c r="EM201" s="54"/>
      <c r="EN201" s="54"/>
      <c r="EO201" s="54"/>
      <c r="EP201" s="54"/>
      <c r="EQ201" s="54"/>
      <c r="ER201" s="54"/>
      <c r="ES201" s="54"/>
      <c r="ET201" s="54"/>
      <c r="EU201" s="54"/>
      <c r="EV201" s="54"/>
      <c r="EW201" s="54"/>
      <c r="EX201" s="54"/>
      <c r="EY201" s="54"/>
      <c r="EZ201" s="54"/>
      <c r="FA201" s="54"/>
      <c r="FB201" s="54"/>
      <c r="FC201" s="54"/>
      <c r="FD201" s="54"/>
      <c r="FE201" s="54"/>
      <c r="HY201" s="47"/>
    </row>
    <row r="202" spans="2:233" ht="15" customHeight="1" x14ac:dyDescent="0.25">
      <c r="B202" s="63" t="s">
        <v>285</v>
      </c>
      <c r="C202" s="17" t="s">
        <v>478</v>
      </c>
      <c r="D202" s="17" t="str">
        <f t="shared" si="22"/>
        <v>MCG_RACFACTAOI_1M_3M_USD</v>
      </c>
      <c r="E202" s="54"/>
      <c r="F202" s="54"/>
      <c r="G202" s="54"/>
      <c r="H202" s="54"/>
      <c r="I202" s="54"/>
      <c r="J202" s="54"/>
      <c r="K202" s="54"/>
      <c r="L202" s="54"/>
      <c r="M202" s="54"/>
      <c r="N202" s="54"/>
      <c r="O202" s="54"/>
      <c r="P202" s="54"/>
      <c r="Q202" s="54"/>
      <c r="R202" s="54"/>
      <c r="S202" s="54"/>
      <c r="T202" s="54"/>
      <c r="U202" s="54"/>
      <c r="V202" s="54"/>
      <c r="W202" s="54"/>
      <c r="X202" s="54"/>
      <c r="Y202" s="54"/>
      <c r="Z202" s="54"/>
      <c r="AA202" s="54"/>
      <c r="AB202" s="54"/>
      <c r="AC202" s="54"/>
      <c r="AD202" s="54"/>
      <c r="AE202" s="54"/>
      <c r="AF202" s="54"/>
      <c r="AG202" s="54"/>
      <c r="AH202" s="54"/>
      <c r="AI202" s="54"/>
      <c r="AJ202" s="54"/>
      <c r="AK202" s="54"/>
      <c r="AL202" s="54"/>
      <c r="AM202" s="54"/>
      <c r="AN202" s="54"/>
      <c r="AO202" s="54"/>
      <c r="AP202" s="54"/>
      <c r="AQ202" s="54"/>
      <c r="AR202" s="54"/>
      <c r="AS202" s="54"/>
      <c r="AT202" s="54"/>
      <c r="AU202" s="54"/>
      <c r="AV202" s="54"/>
      <c r="AW202" s="54"/>
      <c r="AX202" s="54"/>
      <c r="AY202" s="54"/>
      <c r="AZ202" s="54"/>
      <c r="BA202" s="54"/>
      <c r="BB202" s="54"/>
      <c r="BC202" s="54"/>
      <c r="BD202" s="54"/>
      <c r="BE202" s="54"/>
      <c r="BF202" s="54"/>
      <c r="BG202" s="54"/>
      <c r="BH202" s="54"/>
      <c r="BI202" s="54"/>
      <c r="BJ202" s="54"/>
      <c r="BK202" s="54"/>
      <c r="BL202" s="54"/>
      <c r="BM202" s="54"/>
      <c r="BN202" s="54"/>
      <c r="BO202" s="54"/>
      <c r="BP202" s="54"/>
      <c r="BQ202" s="54"/>
      <c r="BR202" s="54"/>
      <c r="BS202" s="54"/>
      <c r="BT202" s="54"/>
      <c r="BU202" s="54"/>
      <c r="BV202" s="54"/>
      <c r="BW202" s="54"/>
      <c r="BX202" s="54"/>
      <c r="BY202" s="54"/>
      <c r="BZ202" s="54"/>
      <c r="CA202" s="54"/>
      <c r="CB202" s="54"/>
      <c r="CC202" s="54"/>
      <c r="CD202" s="54"/>
      <c r="CE202" s="54"/>
      <c r="CF202" s="54"/>
      <c r="CG202" s="54"/>
      <c r="CH202" s="54"/>
      <c r="CI202" s="54"/>
      <c r="CJ202" s="54"/>
      <c r="CK202" s="54"/>
      <c r="CL202" s="54"/>
      <c r="CM202" s="54"/>
      <c r="CN202" s="54"/>
      <c r="CO202" s="54"/>
      <c r="CP202" s="54"/>
      <c r="CQ202" s="54"/>
      <c r="CR202" s="54"/>
      <c r="CS202" s="54"/>
      <c r="CT202" s="54"/>
      <c r="CU202" s="54"/>
      <c r="CV202" s="54"/>
      <c r="CW202" s="54"/>
      <c r="CX202" s="54"/>
      <c r="CY202" s="54"/>
      <c r="CZ202" s="54"/>
      <c r="DA202" s="54"/>
      <c r="DB202" s="54"/>
      <c r="DC202" s="54"/>
      <c r="DD202" s="54"/>
      <c r="DE202" s="54"/>
      <c r="DF202" s="54"/>
      <c r="DG202" s="54"/>
      <c r="DH202" s="54"/>
      <c r="DI202" s="54"/>
      <c r="DJ202" s="54"/>
      <c r="DK202" s="54"/>
      <c r="DL202" s="54"/>
      <c r="DM202" s="54"/>
      <c r="DN202" s="54"/>
      <c r="DO202" s="54"/>
      <c r="DP202" s="54"/>
      <c r="DQ202" s="54"/>
      <c r="DR202" s="54"/>
      <c r="DS202" s="54"/>
      <c r="DT202" s="54"/>
      <c r="DU202" s="54"/>
      <c r="DV202" s="54"/>
      <c r="DW202" s="54"/>
      <c r="DX202" s="54"/>
      <c r="DY202" s="54"/>
      <c r="DZ202" s="54"/>
      <c r="EA202" s="117"/>
      <c r="EB202" s="117"/>
      <c r="EC202" s="117"/>
      <c r="ED202" s="54"/>
      <c r="EE202" s="54"/>
      <c r="EF202" s="54"/>
      <c r="EG202" s="54"/>
      <c r="EH202" s="54"/>
      <c r="EI202" s="54"/>
      <c r="EJ202" s="54"/>
      <c r="EK202" s="54"/>
      <c r="EL202" s="54"/>
      <c r="EM202" s="54"/>
      <c r="EN202" s="54"/>
      <c r="EO202" s="54"/>
      <c r="EP202" s="54"/>
      <c r="EQ202" s="54"/>
      <c r="ER202" s="54"/>
      <c r="ES202" s="54"/>
      <c r="ET202" s="54"/>
      <c r="EU202" s="54"/>
      <c r="EV202" s="54"/>
      <c r="EW202" s="54"/>
      <c r="EX202" s="54"/>
      <c r="EY202" s="54"/>
      <c r="EZ202" s="54"/>
      <c r="FA202" s="54"/>
      <c r="FB202" s="54"/>
      <c r="FC202" s="54"/>
      <c r="FD202" s="54"/>
      <c r="FE202" s="54"/>
      <c r="HY202" s="47"/>
    </row>
    <row r="203" spans="2:233" ht="15" customHeight="1" x14ac:dyDescent="0.25">
      <c r="B203" s="62" t="s">
        <v>286</v>
      </c>
      <c r="C203" s="17" t="s">
        <v>479</v>
      </c>
      <c r="D203" s="17" t="str">
        <f t="shared" si="22"/>
        <v>MCG_RACFACTAOI_3M_1Y_USD</v>
      </c>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c r="AU203" s="54"/>
      <c r="AV203" s="54"/>
      <c r="AW203" s="54"/>
      <c r="AX203" s="54"/>
      <c r="AY203" s="54"/>
      <c r="AZ203" s="54"/>
      <c r="BA203" s="54"/>
      <c r="BB203" s="54"/>
      <c r="BC203" s="54"/>
      <c r="BD203" s="54"/>
      <c r="BE203" s="54"/>
      <c r="BF203" s="54"/>
      <c r="BG203" s="54"/>
      <c r="BH203" s="54"/>
      <c r="BI203" s="54"/>
      <c r="BJ203" s="54"/>
      <c r="BK203" s="54"/>
      <c r="BL203" s="54"/>
      <c r="BM203" s="54"/>
      <c r="BN203" s="54"/>
      <c r="BO203" s="54"/>
      <c r="BP203" s="54"/>
      <c r="BQ203" s="54"/>
      <c r="BR203" s="54"/>
      <c r="BS203" s="54"/>
      <c r="BT203" s="54"/>
      <c r="BU203" s="54"/>
      <c r="BV203" s="54"/>
      <c r="BW203" s="54"/>
      <c r="BX203" s="54"/>
      <c r="BY203" s="54"/>
      <c r="BZ203" s="54"/>
      <c r="CA203" s="54"/>
      <c r="CB203" s="54"/>
      <c r="CC203" s="54"/>
      <c r="CD203" s="54"/>
      <c r="CE203" s="54"/>
      <c r="CF203" s="54"/>
      <c r="CG203" s="54"/>
      <c r="CH203" s="54"/>
      <c r="CI203" s="54"/>
      <c r="CJ203" s="54"/>
      <c r="CK203" s="54"/>
      <c r="CL203" s="54"/>
      <c r="CM203" s="54"/>
      <c r="CN203" s="54"/>
      <c r="CO203" s="54"/>
      <c r="CP203" s="54"/>
      <c r="CQ203" s="54"/>
      <c r="CR203" s="54"/>
      <c r="CS203" s="54"/>
      <c r="CT203" s="54"/>
      <c r="CU203" s="54"/>
      <c r="CV203" s="54"/>
      <c r="CW203" s="54"/>
      <c r="CX203" s="54"/>
      <c r="CY203" s="54"/>
      <c r="CZ203" s="54"/>
      <c r="DA203" s="54"/>
      <c r="DB203" s="54"/>
      <c r="DC203" s="54"/>
      <c r="DD203" s="54"/>
      <c r="DE203" s="54"/>
      <c r="DF203" s="54"/>
      <c r="DG203" s="54"/>
      <c r="DH203" s="54"/>
      <c r="DI203" s="54"/>
      <c r="DJ203" s="54"/>
      <c r="DK203" s="54"/>
      <c r="DL203" s="54"/>
      <c r="DM203" s="54"/>
      <c r="DN203" s="54"/>
      <c r="DO203" s="54"/>
      <c r="DP203" s="54"/>
      <c r="DQ203" s="54"/>
      <c r="DR203" s="54"/>
      <c r="DS203" s="54"/>
      <c r="DT203" s="54"/>
      <c r="DU203" s="54"/>
      <c r="DV203" s="54"/>
      <c r="DW203" s="54"/>
      <c r="DX203" s="54"/>
      <c r="DY203" s="54"/>
      <c r="DZ203" s="54"/>
      <c r="EA203" s="117"/>
      <c r="EB203" s="117"/>
      <c r="EC203" s="117"/>
      <c r="ED203" s="54"/>
      <c r="EE203" s="54"/>
      <c r="EF203" s="54"/>
      <c r="EG203" s="54"/>
      <c r="EH203" s="54"/>
      <c r="EI203" s="54"/>
      <c r="EJ203" s="54"/>
      <c r="EK203" s="54"/>
      <c r="EL203" s="54"/>
      <c r="EM203" s="54"/>
      <c r="EN203" s="54"/>
      <c r="EO203" s="54"/>
      <c r="EP203" s="54"/>
      <c r="EQ203" s="54"/>
      <c r="ER203" s="54"/>
      <c r="ES203" s="54"/>
      <c r="ET203" s="54"/>
      <c r="EU203" s="54"/>
      <c r="EV203" s="54"/>
      <c r="EW203" s="54"/>
      <c r="EX203" s="54"/>
      <c r="EY203" s="54"/>
      <c r="EZ203" s="54"/>
      <c r="FA203" s="54"/>
      <c r="FB203" s="54"/>
      <c r="FC203" s="54"/>
      <c r="FD203" s="54"/>
      <c r="FE203" s="54"/>
      <c r="HY203" s="47"/>
    </row>
    <row r="204" spans="2:233" ht="15" customHeight="1" x14ac:dyDescent="0.25">
      <c r="B204" s="17" t="s">
        <v>46</v>
      </c>
      <c r="C204" s="80"/>
      <c r="D204" s="5"/>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c r="BN204" s="97"/>
      <c r="BO204" s="97"/>
      <c r="BP204" s="97"/>
      <c r="BQ204" s="97"/>
      <c r="BR204" s="97"/>
      <c r="BS204" s="97"/>
      <c r="BT204" s="97"/>
      <c r="BU204" s="97"/>
      <c r="BV204" s="97"/>
      <c r="BW204" s="97"/>
      <c r="BX204" s="97"/>
      <c r="BY204" s="97"/>
      <c r="BZ204" s="97"/>
      <c r="CA204" s="97"/>
      <c r="CB204" s="97"/>
      <c r="CC204" s="97"/>
      <c r="CD204" s="97"/>
      <c r="CE204" s="97"/>
      <c r="CF204" s="97"/>
      <c r="CG204" s="97"/>
      <c r="CH204" s="97"/>
      <c r="CI204" s="97"/>
      <c r="CJ204" s="97"/>
      <c r="CK204" s="97"/>
      <c r="CL204" s="97"/>
      <c r="CM204" s="97"/>
      <c r="CN204" s="97"/>
      <c r="CO204" s="97"/>
      <c r="CP204" s="97"/>
      <c r="CQ204" s="97"/>
      <c r="CR204" s="97"/>
      <c r="CS204" s="97"/>
      <c r="CT204" s="97"/>
      <c r="CU204" s="97"/>
      <c r="CV204" s="97"/>
      <c r="CW204" s="97"/>
      <c r="CX204" s="97"/>
      <c r="CY204" s="97"/>
      <c r="CZ204" s="97"/>
      <c r="DA204" s="97"/>
      <c r="DB204" s="97"/>
      <c r="DC204" s="97"/>
      <c r="DD204" s="97"/>
      <c r="DE204" s="97"/>
      <c r="DF204" s="97"/>
      <c r="DG204" s="97"/>
      <c r="DH204" s="97"/>
      <c r="DI204" s="97"/>
      <c r="DJ204" s="97"/>
      <c r="DK204" s="97"/>
      <c r="DL204" s="97"/>
      <c r="DM204" s="97"/>
      <c r="DN204" s="97"/>
      <c r="DO204" s="97"/>
      <c r="DP204" s="97"/>
      <c r="DQ204" s="97"/>
      <c r="DR204" s="97"/>
      <c r="DS204" s="97"/>
      <c r="DT204" s="97"/>
      <c r="DU204" s="97"/>
      <c r="DV204" s="97"/>
      <c r="DW204" s="97"/>
      <c r="DX204" s="97"/>
      <c r="DY204" s="97"/>
      <c r="DZ204" s="97"/>
      <c r="EA204" s="119"/>
      <c r="EB204" s="119"/>
      <c r="EC204" s="119"/>
      <c r="ED204" s="97"/>
      <c r="EE204" s="97"/>
      <c r="EF204" s="97"/>
      <c r="EG204" s="97"/>
      <c r="EH204" s="97"/>
      <c r="EI204" s="97"/>
      <c r="EJ204" s="97"/>
      <c r="EK204" s="97"/>
      <c r="EL204" s="97"/>
      <c r="EM204" s="97"/>
      <c r="EN204" s="97"/>
      <c r="EO204" s="97"/>
      <c r="EP204" s="97"/>
      <c r="EQ204" s="97"/>
      <c r="ER204" s="97"/>
      <c r="ES204" s="97"/>
      <c r="ET204" s="97"/>
      <c r="EU204" s="97"/>
      <c r="EV204" s="97"/>
      <c r="EW204" s="97"/>
      <c r="EX204" s="97"/>
      <c r="EY204" s="97"/>
      <c r="EZ204" s="97"/>
      <c r="FA204" s="97"/>
      <c r="FB204" s="97"/>
      <c r="FC204" s="97"/>
      <c r="FD204" s="97"/>
      <c r="FE204" s="97"/>
      <c r="HY204" s="47"/>
    </row>
    <row r="205" spans="2:233" ht="15" customHeight="1" x14ac:dyDescent="0.25">
      <c r="B205" s="61" t="s">
        <v>287</v>
      </c>
      <c r="C205" s="17" t="s">
        <v>480</v>
      </c>
      <c r="D205" s="17" t="str">
        <f t="shared" si="22"/>
        <v>MCG_RACFACTFIR_USD</v>
      </c>
      <c r="E205" s="54"/>
      <c r="F205" s="54"/>
      <c r="G205" s="54"/>
      <c r="H205" s="54"/>
      <c r="I205" s="54"/>
      <c r="J205" s="54"/>
      <c r="K205" s="54"/>
      <c r="L205" s="54"/>
      <c r="M205" s="54"/>
      <c r="N205" s="54"/>
      <c r="O205" s="54"/>
      <c r="P205" s="54"/>
      <c r="Q205" s="54"/>
      <c r="R205" s="54"/>
      <c r="S205" s="54"/>
      <c r="T205" s="54"/>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4"/>
      <c r="AR205" s="54"/>
      <c r="AS205" s="54"/>
      <c r="AT205" s="54"/>
      <c r="AU205" s="54"/>
      <c r="AV205" s="54"/>
      <c r="AW205" s="54"/>
      <c r="AX205" s="54"/>
      <c r="AY205" s="54"/>
      <c r="AZ205" s="54"/>
      <c r="BA205" s="54"/>
      <c r="BB205" s="54"/>
      <c r="BC205" s="54"/>
      <c r="BD205" s="54"/>
      <c r="BE205" s="54"/>
      <c r="BF205" s="54"/>
      <c r="BG205" s="54"/>
      <c r="BH205" s="54"/>
      <c r="BI205" s="54"/>
      <c r="BJ205" s="54"/>
      <c r="BK205" s="54"/>
      <c r="BL205" s="54"/>
      <c r="BM205" s="54"/>
      <c r="BN205" s="54"/>
      <c r="BO205" s="54"/>
      <c r="BP205" s="54"/>
      <c r="BQ205" s="54"/>
      <c r="BR205" s="54"/>
      <c r="BS205" s="54"/>
      <c r="BT205" s="54"/>
      <c r="BU205" s="54"/>
      <c r="BV205" s="54"/>
      <c r="BW205" s="54"/>
      <c r="BX205" s="54"/>
      <c r="BY205" s="54"/>
      <c r="BZ205" s="54"/>
      <c r="CA205" s="54"/>
      <c r="CB205" s="54"/>
      <c r="CC205" s="54"/>
      <c r="CD205" s="54"/>
      <c r="CE205" s="54"/>
      <c r="CF205" s="54"/>
      <c r="CG205" s="54"/>
      <c r="CH205" s="54"/>
      <c r="CI205" s="54"/>
      <c r="CJ205" s="54"/>
      <c r="CK205" s="54"/>
      <c r="CL205" s="54"/>
      <c r="CM205" s="54"/>
      <c r="CN205" s="54"/>
      <c r="CO205" s="54"/>
      <c r="CP205" s="54"/>
      <c r="CQ205" s="54"/>
      <c r="CR205" s="54"/>
      <c r="CS205" s="54"/>
      <c r="CT205" s="54"/>
      <c r="CU205" s="54"/>
      <c r="CV205" s="54"/>
      <c r="CW205" s="54"/>
      <c r="CX205" s="54"/>
      <c r="CY205" s="54"/>
      <c r="CZ205" s="54"/>
      <c r="DA205" s="54"/>
      <c r="DB205" s="54"/>
      <c r="DC205" s="54"/>
      <c r="DD205" s="54"/>
      <c r="DE205" s="54"/>
      <c r="DF205" s="54"/>
      <c r="DG205" s="54"/>
      <c r="DH205" s="54"/>
      <c r="DI205" s="54"/>
      <c r="DJ205" s="54"/>
      <c r="DK205" s="54"/>
      <c r="DL205" s="54"/>
      <c r="DM205" s="54"/>
      <c r="DN205" s="54"/>
      <c r="DO205" s="54"/>
      <c r="DP205" s="54"/>
      <c r="DQ205" s="54"/>
      <c r="DR205" s="54"/>
      <c r="DS205" s="54"/>
      <c r="DT205" s="54"/>
      <c r="DU205" s="54"/>
      <c r="DV205" s="54"/>
      <c r="DW205" s="54"/>
      <c r="DX205" s="54"/>
      <c r="DY205" s="54"/>
      <c r="DZ205" s="54"/>
      <c r="EA205" s="117"/>
      <c r="EB205" s="117"/>
      <c r="EC205" s="117"/>
      <c r="ED205" s="54"/>
      <c r="EE205" s="54"/>
      <c r="EF205" s="54"/>
      <c r="EG205" s="54"/>
      <c r="EH205" s="54"/>
      <c r="EI205" s="54"/>
      <c r="EJ205" s="54"/>
      <c r="EK205" s="54"/>
      <c r="EL205" s="54"/>
      <c r="EM205" s="54"/>
      <c r="EN205" s="54"/>
      <c r="EO205" s="54"/>
      <c r="EP205" s="54"/>
      <c r="EQ205" s="54"/>
      <c r="ER205" s="54"/>
      <c r="ES205" s="54"/>
      <c r="ET205" s="54"/>
      <c r="EU205" s="54"/>
      <c r="EV205" s="54"/>
      <c r="EW205" s="54"/>
      <c r="EX205" s="54"/>
      <c r="EY205" s="54"/>
      <c r="EZ205" s="54"/>
      <c r="FA205" s="54"/>
      <c r="FB205" s="54"/>
      <c r="FC205" s="54"/>
      <c r="FD205" s="54"/>
      <c r="FE205" s="54"/>
      <c r="HY205" s="47"/>
    </row>
    <row r="206" spans="2:233" ht="15" customHeight="1" x14ac:dyDescent="0.25">
      <c r="B206" s="62" t="s">
        <v>284</v>
      </c>
      <c r="C206" s="17" t="s">
        <v>481</v>
      </c>
      <c r="D206" s="17" t="str">
        <f t="shared" si="22"/>
        <v>MCG_RACFACTFIR_1M_USD</v>
      </c>
      <c r="E206" s="54"/>
      <c r="F206" s="54"/>
      <c r="G206" s="54"/>
      <c r="H206" s="54"/>
      <c r="I206" s="54"/>
      <c r="J206" s="54"/>
      <c r="K206" s="54"/>
      <c r="L206" s="54"/>
      <c r="M206" s="54"/>
      <c r="N206" s="54"/>
      <c r="O206" s="54"/>
      <c r="P206" s="54"/>
      <c r="Q206" s="54"/>
      <c r="R206" s="54"/>
      <c r="S206" s="54"/>
      <c r="T206" s="54"/>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4"/>
      <c r="AR206" s="54"/>
      <c r="AS206" s="54"/>
      <c r="AT206" s="54"/>
      <c r="AU206" s="54"/>
      <c r="AV206" s="54"/>
      <c r="AW206" s="54"/>
      <c r="AX206" s="54"/>
      <c r="AY206" s="54"/>
      <c r="AZ206" s="54"/>
      <c r="BA206" s="54"/>
      <c r="BB206" s="54"/>
      <c r="BC206" s="54"/>
      <c r="BD206" s="54"/>
      <c r="BE206" s="54"/>
      <c r="BF206" s="54"/>
      <c r="BG206" s="54"/>
      <c r="BH206" s="54"/>
      <c r="BI206" s="54"/>
      <c r="BJ206" s="54"/>
      <c r="BK206" s="54"/>
      <c r="BL206" s="54"/>
      <c r="BM206" s="54"/>
      <c r="BN206" s="54"/>
      <c r="BO206" s="54"/>
      <c r="BP206" s="54"/>
      <c r="BQ206" s="54"/>
      <c r="BR206" s="54"/>
      <c r="BS206" s="54"/>
      <c r="BT206" s="54"/>
      <c r="BU206" s="54"/>
      <c r="BV206" s="54"/>
      <c r="BW206" s="54"/>
      <c r="BX206" s="54"/>
      <c r="BY206" s="54"/>
      <c r="BZ206" s="54"/>
      <c r="CA206" s="54"/>
      <c r="CB206" s="54"/>
      <c r="CC206" s="54"/>
      <c r="CD206" s="54"/>
      <c r="CE206" s="54"/>
      <c r="CF206" s="54"/>
      <c r="CG206" s="54"/>
      <c r="CH206" s="54"/>
      <c r="CI206" s="54"/>
      <c r="CJ206" s="54"/>
      <c r="CK206" s="54"/>
      <c r="CL206" s="54"/>
      <c r="CM206" s="54"/>
      <c r="CN206" s="54"/>
      <c r="CO206" s="54"/>
      <c r="CP206" s="54"/>
      <c r="CQ206" s="54"/>
      <c r="CR206" s="54"/>
      <c r="CS206" s="54"/>
      <c r="CT206" s="54"/>
      <c r="CU206" s="54"/>
      <c r="CV206" s="54"/>
      <c r="CW206" s="54"/>
      <c r="CX206" s="54"/>
      <c r="CY206" s="54"/>
      <c r="CZ206" s="54"/>
      <c r="DA206" s="54"/>
      <c r="DB206" s="54"/>
      <c r="DC206" s="54"/>
      <c r="DD206" s="54"/>
      <c r="DE206" s="54"/>
      <c r="DF206" s="54"/>
      <c r="DG206" s="54"/>
      <c r="DH206" s="54"/>
      <c r="DI206" s="54"/>
      <c r="DJ206" s="54"/>
      <c r="DK206" s="54"/>
      <c r="DL206" s="54"/>
      <c r="DM206" s="54"/>
      <c r="DN206" s="54"/>
      <c r="DO206" s="54"/>
      <c r="DP206" s="54"/>
      <c r="DQ206" s="54"/>
      <c r="DR206" s="54"/>
      <c r="DS206" s="54"/>
      <c r="DT206" s="54"/>
      <c r="DU206" s="54"/>
      <c r="DV206" s="54"/>
      <c r="DW206" s="54"/>
      <c r="DX206" s="54"/>
      <c r="DY206" s="54"/>
      <c r="DZ206" s="54"/>
      <c r="EA206" s="117"/>
      <c r="EB206" s="117"/>
      <c r="EC206" s="117"/>
      <c r="ED206" s="54"/>
      <c r="EE206" s="54"/>
      <c r="EF206" s="54"/>
      <c r="EG206" s="54"/>
      <c r="EH206" s="54"/>
      <c r="EI206" s="54"/>
      <c r="EJ206" s="54"/>
      <c r="EK206" s="54"/>
      <c r="EL206" s="54"/>
      <c r="EM206" s="54"/>
      <c r="EN206" s="54"/>
      <c r="EO206" s="54"/>
      <c r="EP206" s="54"/>
      <c r="EQ206" s="54"/>
      <c r="ER206" s="54"/>
      <c r="ES206" s="54"/>
      <c r="ET206" s="54"/>
      <c r="EU206" s="54"/>
      <c r="EV206" s="54"/>
      <c r="EW206" s="54"/>
      <c r="EX206" s="54"/>
      <c r="EY206" s="54"/>
      <c r="EZ206" s="54"/>
      <c r="FA206" s="54"/>
      <c r="FB206" s="54"/>
      <c r="FC206" s="54"/>
      <c r="FD206" s="54"/>
      <c r="FE206" s="54"/>
      <c r="HY206" s="47"/>
    </row>
    <row r="207" spans="2:233" ht="15" customHeight="1" x14ac:dyDescent="0.25">
      <c r="B207" s="63" t="s">
        <v>285</v>
      </c>
      <c r="C207" s="17" t="s">
        <v>482</v>
      </c>
      <c r="D207" s="17" t="str">
        <f t="shared" si="22"/>
        <v>MCG_RACFACTFIR_1M_3M_USD</v>
      </c>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c r="AU207" s="54"/>
      <c r="AV207" s="54"/>
      <c r="AW207" s="54"/>
      <c r="AX207" s="54"/>
      <c r="AY207" s="54"/>
      <c r="AZ207" s="54"/>
      <c r="BA207" s="54"/>
      <c r="BB207" s="54"/>
      <c r="BC207" s="54"/>
      <c r="BD207" s="54"/>
      <c r="BE207" s="54"/>
      <c r="BF207" s="54"/>
      <c r="BG207" s="54"/>
      <c r="BH207" s="54"/>
      <c r="BI207" s="54"/>
      <c r="BJ207" s="54"/>
      <c r="BK207" s="54"/>
      <c r="BL207" s="54"/>
      <c r="BM207" s="54"/>
      <c r="BN207" s="54"/>
      <c r="BO207" s="54"/>
      <c r="BP207" s="54"/>
      <c r="BQ207" s="54"/>
      <c r="BR207" s="54"/>
      <c r="BS207" s="54"/>
      <c r="BT207" s="54"/>
      <c r="BU207" s="54"/>
      <c r="BV207" s="54"/>
      <c r="BW207" s="54"/>
      <c r="BX207" s="54"/>
      <c r="BY207" s="54"/>
      <c r="BZ207" s="54"/>
      <c r="CA207" s="54"/>
      <c r="CB207" s="54"/>
      <c r="CC207" s="54"/>
      <c r="CD207" s="54"/>
      <c r="CE207" s="54"/>
      <c r="CF207" s="54"/>
      <c r="CG207" s="54"/>
      <c r="CH207" s="54"/>
      <c r="CI207" s="54"/>
      <c r="CJ207" s="54"/>
      <c r="CK207" s="54"/>
      <c r="CL207" s="54"/>
      <c r="CM207" s="54"/>
      <c r="CN207" s="54"/>
      <c r="CO207" s="54"/>
      <c r="CP207" s="54"/>
      <c r="CQ207" s="54"/>
      <c r="CR207" s="54"/>
      <c r="CS207" s="54"/>
      <c r="CT207" s="54"/>
      <c r="CU207" s="54"/>
      <c r="CV207" s="54"/>
      <c r="CW207" s="54"/>
      <c r="CX207" s="54"/>
      <c r="CY207" s="54"/>
      <c r="CZ207" s="54"/>
      <c r="DA207" s="54"/>
      <c r="DB207" s="54"/>
      <c r="DC207" s="54"/>
      <c r="DD207" s="54"/>
      <c r="DE207" s="54"/>
      <c r="DF207" s="54"/>
      <c r="DG207" s="54"/>
      <c r="DH207" s="54"/>
      <c r="DI207" s="54"/>
      <c r="DJ207" s="54"/>
      <c r="DK207" s="54"/>
      <c r="DL207" s="54"/>
      <c r="DM207" s="54"/>
      <c r="DN207" s="54"/>
      <c r="DO207" s="54"/>
      <c r="DP207" s="54"/>
      <c r="DQ207" s="54"/>
      <c r="DR207" s="54"/>
      <c r="DS207" s="54"/>
      <c r="DT207" s="54"/>
      <c r="DU207" s="54"/>
      <c r="DV207" s="54"/>
      <c r="DW207" s="54"/>
      <c r="DX207" s="54"/>
      <c r="DY207" s="54"/>
      <c r="DZ207" s="54"/>
      <c r="EA207" s="117"/>
      <c r="EB207" s="117"/>
      <c r="EC207" s="117"/>
      <c r="ED207" s="54"/>
      <c r="EE207" s="54"/>
      <c r="EF207" s="54"/>
      <c r="EG207" s="54"/>
      <c r="EH207" s="54"/>
      <c r="EI207" s="54"/>
      <c r="EJ207" s="54"/>
      <c r="EK207" s="54"/>
      <c r="EL207" s="54"/>
      <c r="EM207" s="54"/>
      <c r="EN207" s="54"/>
      <c r="EO207" s="54"/>
      <c r="EP207" s="54"/>
      <c r="EQ207" s="54"/>
      <c r="ER207" s="54"/>
      <c r="ES207" s="54"/>
      <c r="ET207" s="54"/>
      <c r="EU207" s="54"/>
      <c r="EV207" s="54"/>
      <c r="EW207" s="54"/>
      <c r="EX207" s="54"/>
      <c r="EY207" s="54"/>
      <c r="EZ207" s="54"/>
      <c r="FA207" s="54"/>
      <c r="FB207" s="54"/>
      <c r="FC207" s="54"/>
      <c r="FD207" s="54"/>
      <c r="FE207" s="54"/>
      <c r="HY207" s="47"/>
    </row>
    <row r="208" spans="2:233" ht="15" customHeight="1" x14ac:dyDescent="0.25">
      <c r="B208" s="62" t="s">
        <v>286</v>
      </c>
      <c r="C208" s="17" t="s">
        <v>483</v>
      </c>
      <c r="D208" s="17" t="str">
        <f t="shared" si="22"/>
        <v>MCG_RACFACTFIR_3M_1Y_USD</v>
      </c>
      <c r="E208" s="54"/>
      <c r="F208" s="54"/>
      <c r="G208" s="54"/>
      <c r="H208" s="54"/>
      <c r="I208" s="54"/>
      <c r="J208" s="54"/>
      <c r="K208" s="54"/>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4"/>
      <c r="AR208" s="54"/>
      <c r="AS208" s="54"/>
      <c r="AT208" s="54"/>
      <c r="AU208" s="54"/>
      <c r="AV208" s="54"/>
      <c r="AW208" s="54"/>
      <c r="AX208" s="54"/>
      <c r="AY208" s="54"/>
      <c r="AZ208" s="54"/>
      <c r="BA208" s="54"/>
      <c r="BB208" s="54"/>
      <c r="BC208" s="54"/>
      <c r="BD208" s="54"/>
      <c r="BE208" s="54"/>
      <c r="BF208" s="54"/>
      <c r="BG208" s="54"/>
      <c r="BH208" s="54"/>
      <c r="BI208" s="54"/>
      <c r="BJ208" s="54"/>
      <c r="BK208" s="54"/>
      <c r="BL208" s="54"/>
      <c r="BM208" s="54"/>
      <c r="BN208" s="54"/>
      <c r="BO208" s="54"/>
      <c r="BP208" s="54"/>
      <c r="BQ208" s="54"/>
      <c r="BR208" s="54"/>
      <c r="BS208" s="54"/>
      <c r="BT208" s="54"/>
      <c r="BU208" s="54"/>
      <c r="BV208" s="54"/>
      <c r="BW208" s="54"/>
      <c r="BX208" s="54"/>
      <c r="BY208" s="54"/>
      <c r="BZ208" s="54"/>
      <c r="CA208" s="54"/>
      <c r="CB208" s="54"/>
      <c r="CC208" s="54"/>
      <c r="CD208" s="54"/>
      <c r="CE208" s="54"/>
      <c r="CF208" s="54"/>
      <c r="CG208" s="54"/>
      <c r="CH208" s="54"/>
      <c r="CI208" s="54"/>
      <c r="CJ208" s="54"/>
      <c r="CK208" s="54"/>
      <c r="CL208" s="54"/>
      <c r="CM208" s="54"/>
      <c r="CN208" s="54"/>
      <c r="CO208" s="54"/>
      <c r="CP208" s="54"/>
      <c r="CQ208" s="54"/>
      <c r="CR208" s="54"/>
      <c r="CS208" s="54"/>
      <c r="CT208" s="54"/>
      <c r="CU208" s="54"/>
      <c r="CV208" s="54"/>
      <c r="CW208" s="54"/>
      <c r="CX208" s="54"/>
      <c r="CY208" s="54"/>
      <c r="CZ208" s="54"/>
      <c r="DA208" s="54"/>
      <c r="DB208" s="54"/>
      <c r="DC208" s="54"/>
      <c r="DD208" s="54"/>
      <c r="DE208" s="54"/>
      <c r="DF208" s="54"/>
      <c r="DG208" s="54"/>
      <c r="DH208" s="54"/>
      <c r="DI208" s="54"/>
      <c r="DJ208" s="54"/>
      <c r="DK208" s="54"/>
      <c r="DL208" s="54"/>
      <c r="DM208" s="54"/>
      <c r="DN208" s="54"/>
      <c r="DO208" s="54"/>
      <c r="DP208" s="54"/>
      <c r="DQ208" s="54"/>
      <c r="DR208" s="54"/>
      <c r="DS208" s="54"/>
      <c r="DT208" s="54"/>
      <c r="DU208" s="54"/>
      <c r="DV208" s="54"/>
      <c r="DW208" s="54"/>
      <c r="DX208" s="54"/>
      <c r="DY208" s="54"/>
      <c r="DZ208" s="54"/>
      <c r="EA208" s="117"/>
      <c r="EB208" s="117"/>
      <c r="EC208" s="117"/>
      <c r="ED208" s="54"/>
      <c r="EE208" s="54"/>
      <c r="EF208" s="54"/>
      <c r="EG208" s="54"/>
      <c r="EH208" s="54"/>
      <c r="EI208" s="54"/>
      <c r="EJ208" s="54"/>
      <c r="EK208" s="54"/>
      <c r="EL208" s="54"/>
      <c r="EM208" s="54"/>
      <c r="EN208" s="54"/>
      <c r="EO208" s="54"/>
      <c r="EP208" s="54"/>
      <c r="EQ208" s="54"/>
      <c r="ER208" s="54"/>
      <c r="ES208" s="54"/>
      <c r="ET208" s="54"/>
      <c r="EU208" s="54"/>
      <c r="EV208" s="54"/>
      <c r="EW208" s="54"/>
      <c r="EX208" s="54"/>
      <c r="EY208" s="54"/>
      <c r="EZ208" s="54"/>
      <c r="FA208" s="54"/>
      <c r="FB208" s="54"/>
      <c r="FC208" s="54"/>
      <c r="FD208" s="54"/>
      <c r="FE208" s="54"/>
      <c r="HY208" s="47"/>
    </row>
    <row r="209" spans="2:233" ht="30" x14ac:dyDescent="0.25">
      <c r="B209" s="17" t="s">
        <v>47</v>
      </c>
      <c r="C209" s="80"/>
      <c r="D209" s="5"/>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c r="BN209" s="97"/>
      <c r="BO209" s="97"/>
      <c r="BP209" s="97"/>
      <c r="BQ209" s="97"/>
      <c r="BR209" s="97"/>
      <c r="BS209" s="97"/>
      <c r="BT209" s="97"/>
      <c r="BU209" s="97"/>
      <c r="BV209" s="97"/>
      <c r="BW209" s="97"/>
      <c r="BX209" s="97"/>
      <c r="BY209" s="97"/>
      <c r="BZ209" s="97"/>
      <c r="CA209" s="97"/>
      <c r="CB209" s="97"/>
      <c r="CC209" s="97"/>
      <c r="CD209" s="97"/>
      <c r="CE209" s="97"/>
      <c r="CF209" s="97"/>
      <c r="CG209" s="97"/>
      <c r="CH209" s="97"/>
      <c r="CI209" s="97"/>
      <c r="CJ209" s="97"/>
      <c r="CK209" s="97"/>
      <c r="CL209" s="97"/>
      <c r="CM209" s="97"/>
      <c r="CN209" s="97"/>
      <c r="CO209" s="97"/>
      <c r="CP209" s="97"/>
      <c r="CQ209" s="97"/>
      <c r="CR209" s="97"/>
      <c r="CS209" s="97"/>
      <c r="CT209" s="97"/>
      <c r="CU209" s="97"/>
      <c r="CV209" s="97"/>
      <c r="CW209" s="97"/>
      <c r="CX209" s="97"/>
      <c r="CY209" s="97"/>
      <c r="CZ209" s="97"/>
      <c r="DA209" s="97"/>
      <c r="DB209" s="97"/>
      <c r="DC209" s="97"/>
      <c r="DD209" s="97"/>
      <c r="DE209" s="97"/>
      <c r="DF209" s="97"/>
      <c r="DG209" s="97"/>
      <c r="DH209" s="97"/>
      <c r="DI209" s="97"/>
      <c r="DJ209" s="97"/>
      <c r="DK209" s="97"/>
      <c r="DL209" s="97"/>
      <c r="DM209" s="97"/>
      <c r="DN209" s="97"/>
      <c r="DO209" s="97"/>
      <c r="DP209" s="97"/>
      <c r="DQ209" s="97"/>
      <c r="DR209" s="97"/>
      <c r="DS209" s="97"/>
      <c r="DT209" s="97"/>
      <c r="DU209" s="97"/>
      <c r="DV209" s="97"/>
      <c r="DW209" s="97"/>
      <c r="DX209" s="97"/>
      <c r="DY209" s="97"/>
      <c r="DZ209" s="97"/>
      <c r="EA209" s="119"/>
      <c r="EB209" s="119"/>
      <c r="EC209" s="119"/>
      <c r="ED209" s="97"/>
      <c r="EE209" s="97"/>
      <c r="EF209" s="97"/>
      <c r="EG209" s="97"/>
      <c r="EH209" s="97"/>
      <c r="EI209" s="97"/>
      <c r="EJ209" s="97"/>
      <c r="EK209" s="97"/>
      <c r="EL209" s="97"/>
      <c r="EM209" s="97"/>
      <c r="EN209" s="97"/>
      <c r="EO209" s="97"/>
      <c r="EP209" s="97"/>
      <c r="EQ209" s="97"/>
      <c r="ER209" s="97"/>
      <c r="ES209" s="97"/>
      <c r="ET209" s="97"/>
      <c r="EU209" s="97"/>
      <c r="EV209" s="97"/>
      <c r="EW209" s="97"/>
      <c r="EX209" s="97"/>
      <c r="EY209" s="97"/>
      <c r="EZ209" s="97"/>
      <c r="FA209" s="97"/>
      <c r="FB209" s="97"/>
      <c r="FC209" s="97"/>
      <c r="FD209" s="97"/>
      <c r="FE209" s="97"/>
      <c r="HY209" s="47"/>
    </row>
    <row r="210" spans="2:233" ht="15" customHeight="1" x14ac:dyDescent="0.25">
      <c r="B210" s="61" t="s">
        <v>287</v>
      </c>
      <c r="C210" s="17" t="s">
        <v>484</v>
      </c>
      <c r="D210" s="17" t="str">
        <f t="shared" si="22"/>
        <v>MCG_RACFACTFIO_USD</v>
      </c>
      <c r="E210" s="54"/>
      <c r="F210" s="54"/>
      <c r="G210" s="54"/>
      <c r="H210" s="54"/>
      <c r="I210" s="54"/>
      <c r="J210" s="54"/>
      <c r="K210" s="54"/>
      <c r="L210" s="54"/>
      <c r="M210" s="54"/>
      <c r="N210" s="54"/>
      <c r="O210" s="54"/>
      <c r="P210" s="54"/>
      <c r="Q210" s="54"/>
      <c r="R210" s="54"/>
      <c r="S210" s="54"/>
      <c r="T210" s="54"/>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4"/>
      <c r="AR210" s="54"/>
      <c r="AS210" s="54"/>
      <c r="AT210" s="54"/>
      <c r="AU210" s="54"/>
      <c r="AV210" s="54"/>
      <c r="AW210" s="54"/>
      <c r="AX210" s="54"/>
      <c r="AY210" s="54"/>
      <c r="AZ210" s="54"/>
      <c r="BA210" s="54"/>
      <c r="BB210" s="54"/>
      <c r="BC210" s="54"/>
      <c r="BD210" s="54"/>
      <c r="BE210" s="54"/>
      <c r="BF210" s="54"/>
      <c r="BG210" s="54"/>
      <c r="BH210" s="54"/>
      <c r="BI210" s="54"/>
      <c r="BJ210" s="54"/>
      <c r="BK210" s="54"/>
      <c r="BL210" s="54"/>
      <c r="BM210" s="54"/>
      <c r="BN210" s="54"/>
      <c r="BO210" s="54"/>
      <c r="BP210" s="54"/>
      <c r="BQ210" s="54"/>
      <c r="BR210" s="54"/>
      <c r="BS210" s="54"/>
      <c r="BT210" s="54"/>
      <c r="BU210" s="54"/>
      <c r="BV210" s="54"/>
      <c r="BW210" s="54"/>
      <c r="BX210" s="54"/>
      <c r="BY210" s="54"/>
      <c r="BZ210" s="54"/>
      <c r="CA210" s="54"/>
      <c r="CB210" s="54"/>
      <c r="CC210" s="54"/>
      <c r="CD210" s="54"/>
      <c r="CE210" s="54"/>
      <c r="CF210" s="54"/>
      <c r="CG210" s="54"/>
      <c r="CH210" s="54"/>
      <c r="CI210" s="54"/>
      <c r="CJ210" s="54"/>
      <c r="CK210" s="54"/>
      <c r="CL210" s="54"/>
      <c r="CM210" s="54"/>
      <c r="CN210" s="54"/>
      <c r="CO210" s="54"/>
      <c r="CP210" s="54"/>
      <c r="CQ210" s="54"/>
      <c r="CR210" s="54"/>
      <c r="CS210" s="54"/>
      <c r="CT210" s="54"/>
      <c r="CU210" s="54"/>
      <c r="CV210" s="54"/>
      <c r="CW210" s="54"/>
      <c r="CX210" s="54"/>
      <c r="CY210" s="54"/>
      <c r="CZ210" s="54"/>
      <c r="DA210" s="54"/>
      <c r="DB210" s="54"/>
      <c r="DC210" s="54"/>
      <c r="DD210" s="54"/>
      <c r="DE210" s="54"/>
      <c r="DF210" s="54"/>
      <c r="DG210" s="54"/>
      <c r="DH210" s="54"/>
      <c r="DI210" s="54"/>
      <c r="DJ210" s="54"/>
      <c r="DK210" s="54"/>
      <c r="DL210" s="54"/>
      <c r="DM210" s="54"/>
      <c r="DN210" s="54"/>
      <c r="DO210" s="54"/>
      <c r="DP210" s="54"/>
      <c r="DQ210" s="54"/>
      <c r="DR210" s="54"/>
      <c r="DS210" s="54"/>
      <c r="DT210" s="54"/>
      <c r="DU210" s="54"/>
      <c r="DV210" s="54"/>
      <c r="DW210" s="54"/>
      <c r="DX210" s="54"/>
      <c r="DY210" s="54"/>
      <c r="DZ210" s="54"/>
      <c r="EA210" s="117"/>
      <c r="EB210" s="117"/>
      <c r="EC210" s="117"/>
      <c r="ED210" s="54"/>
      <c r="EE210" s="54"/>
      <c r="EF210" s="54"/>
      <c r="EG210" s="54"/>
      <c r="EH210" s="54"/>
      <c r="EI210" s="54"/>
      <c r="EJ210" s="54"/>
      <c r="EK210" s="54"/>
      <c r="EL210" s="54"/>
      <c r="EM210" s="54"/>
      <c r="EN210" s="54"/>
      <c r="EO210" s="54"/>
      <c r="EP210" s="54"/>
      <c r="EQ210" s="54"/>
      <c r="ER210" s="54"/>
      <c r="ES210" s="54"/>
      <c r="ET210" s="54"/>
      <c r="EU210" s="54"/>
      <c r="EV210" s="54"/>
      <c r="EW210" s="54"/>
      <c r="EX210" s="54"/>
      <c r="EY210" s="54"/>
      <c r="EZ210" s="54"/>
      <c r="FA210" s="54"/>
      <c r="FB210" s="54"/>
      <c r="FC210" s="54"/>
      <c r="FD210" s="54"/>
      <c r="FE210" s="54"/>
      <c r="HY210" s="47"/>
    </row>
    <row r="211" spans="2:233" ht="15" customHeight="1" x14ac:dyDescent="0.25">
      <c r="B211" s="62" t="s">
        <v>284</v>
      </c>
      <c r="C211" s="17" t="s">
        <v>485</v>
      </c>
      <c r="D211" s="17" t="str">
        <f t="shared" si="22"/>
        <v>MCG_RACFACTFIO_1M_USD</v>
      </c>
      <c r="E211" s="54"/>
      <c r="F211" s="54"/>
      <c r="G211" s="54"/>
      <c r="H211" s="54"/>
      <c r="I211" s="54"/>
      <c r="J211" s="54"/>
      <c r="K211" s="54"/>
      <c r="L211" s="54"/>
      <c r="M211" s="54"/>
      <c r="N211" s="54"/>
      <c r="O211" s="54"/>
      <c r="P211" s="54"/>
      <c r="Q211" s="54"/>
      <c r="R211" s="54"/>
      <c r="S211" s="54"/>
      <c r="T211" s="54"/>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4"/>
      <c r="AR211" s="54"/>
      <c r="AS211" s="54"/>
      <c r="AT211" s="54"/>
      <c r="AU211" s="54"/>
      <c r="AV211" s="54"/>
      <c r="AW211" s="54"/>
      <c r="AX211" s="54"/>
      <c r="AY211" s="54"/>
      <c r="AZ211" s="54"/>
      <c r="BA211" s="54"/>
      <c r="BB211" s="54"/>
      <c r="BC211" s="54"/>
      <c r="BD211" s="54"/>
      <c r="BE211" s="54"/>
      <c r="BF211" s="54"/>
      <c r="BG211" s="54"/>
      <c r="BH211" s="54"/>
      <c r="BI211" s="54"/>
      <c r="BJ211" s="54"/>
      <c r="BK211" s="54"/>
      <c r="BL211" s="54"/>
      <c r="BM211" s="54"/>
      <c r="BN211" s="54"/>
      <c r="BO211" s="54"/>
      <c r="BP211" s="54"/>
      <c r="BQ211" s="54"/>
      <c r="BR211" s="54"/>
      <c r="BS211" s="54"/>
      <c r="BT211" s="54"/>
      <c r="BU211" s="54"/>
      <c r="BV211" s="54"/>
      <c r="BW211" s="54"/>
      <c r="BX211" s="54"/>
      <c r="BY211" s="54"/>
      <c r="BZ211" s="54"/>
      <c r="CA211" s="54"/>
      <c r="CB211" s="54"/>
      <c r="CC211" s="54"/>
      <c r="CD211" s="54"/>
      <c r="CE211" s="54"/>
      <c r="CF211" s="54"/>
      <c r="CG211" s="54"/>
      <c r="CH211" s="54"/>
      <c r="CI211" s="54"/>
      <c r="CJ211" s="54"/>
      <c r="CK211" s="54"/>
      <c r="CL211" s="54"/>
      <c r="CM211" s="54"/>
      <c r="CN211" s="54"/>
      <c r="CO211" s="54"/>
      <c r="CP211" s="54"/>
      <c r="CQ211" s="54"/>
      <c r="CR211" s="54"/>
      <c r="CS211" s="54"/>
      <c r="CT211" s="54"/>
      <c r="CU211" s="54"/>
      <c r="CV211" s="54"/>
      <c r="CW211" s="54"/>
      <c r="CX211" s="54"/>
      <c r="CY211" s="54"/>
      <c r="CZ211" s="54"/>
      <c r="DA211" s="54"/>
      <c r="DB211" s="54"/>
      <c r="DC211" s="54"/>
      <c r="DD211" s="54"/>
      <c r="DE211" s="54"/>
      <c r="DF211" s="54"/>
      <c r="DG211" s="54"/>
      <c r="DH211" s="54"/>
      <c r="DI211" s="54"/>
      <c r="DJ211" s="54"/>
      <c r="DK211" s="54"/>
      <c r="DL211" s="54"/>
      <c r="DM211" s="54"/>
      <c r="DN211" s="54"/>
      <c r="DO211" s="54"/>
      <c r="DP211" s="54"/>
      <c r="DQ211" s="54"/>
      <c r="DR211" s="54"/>
      <c r="DS211" s="54"/>
      <c r="DT211" s="54"/>
      <c r="DU211" s="54"/>
      <c r="DV211" s="54"/>
      <c r="DW211" s="54"/>
      <c r="DX211" s="54"/>
      <c r="DY211" s="54"/>
      <c r="DZ211" s="54"/>
      <c r="EA211" s="117"/>
      <c r="EB211" s="117"/>
      <c r="EC211" s="117"/>
      <c r="ED211" s="54"/>
      <c r="EE211" s="54"/>
      <c r="EF211" s="54"/>
      <c r="EG211" s="54"/>
      <c r="EH211" s="54"/>
      <c r="EI211" s="54"/>
      <c r="EJ211" s="54"/>
      <c r="EK211" s="54"/>
      <c r="EL211" s="54"/>
      <c r="EM211" s="54"/>
      <c r="EN211" s="54"/>
      <c r="EO211" s="54"/>
      <c r="EP211" s="54"/>
      <c r="EQ211" s="54"/>
      <c r="ER211" s="54"/>
      <c r="ES211" s="54"/>
      <c r="ET211" s="54"/>
      <c r="EU211" s="54"/>
      <c r="EV211" s="54"/>
      <c r="EW211" s="54"/>
      <c r="EX211" s="54"/>
      <c r="EY211" s="54"/>
      <c r="EZ211" s="54"/>
      <c r="FA211" s="54"/>
      <c r="FB211" s="54"/>
      <c r="FC211" s="54"/>
      <c r="FD211" s="54"/>
      <c r="FE211" s="54"/>
      <c r="HY211" s="47"/>
    </row>
    <row r="212" spans="2:233" ht="15" customHeight="1" x14ac:dyDescent="0.25">
      <c r="B212" s="63" t="s">
        <v>285</v>
      </c>
      <c r="C212" s="17" t="s">
        <v>486</v>
      </c>
      <c r="D212" s="17" t="str">
        <f t="shared" si="22"/>
        <v>MCG_RACFACTFIO_1M_3M_USD</v>
      </c>
      <c r="E212" s="54"/>
      <c r="F212" s="54"/>
      <c r="G212" s="54"/>
      <c r="H212" s="54"/>
      <c r="I212" s="54"/>
      <c r="J212" s="54"/>
      <c r="K212" s="54"/>
      <c r="L212" s="54"/>
      <c r="M212" s="54"/>
      <c r="N212" s="54"/>
      <c r="O212" s="54"/>
      <c r="P212" s="54"/>
      <c r="Q212" s="54"/>
      <c r="R212" s="54"/>
      <c r="S212" s="54"/>
      <c r="T212" s="54"/>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4"/>
      <c r="AR212" s="54"/>
      <c r="AS212" s="54"/>
      <c r="AT212" s="54"/>
      <c r="AU212" s="54"/>
      <c r="AV212" s="54"/>
      <c r="AW212" s="54"/>
      <c r="AX212" s="54"/>
      <c r="AY212" s="54"/>
      <c r="AZ212" s="54"/>
      <c r="BA212" s="54"/>
      <c r="BB212" s="54"/>
      <c r="BC212" s="54"/>
      <c r="BD212" s="54"/>
      <c r="BE212" s="54"/>
      <c r="BF212" s="54"/>
      <c r="BG212" s="54"/>
      <c r="BH212" s="54"/>
      <c r="BI212" s="54"/>
      <c r="BJ212" s="54"/>
      <c r="BK212" s="54"/>
      <c r="BL212" s="54"/>
      <c r="BM212" s="54"/>
      <c r="BN212" s="54"/>
      <c r="BO212" s="54"/>
      <c r="BP212" s="54"/>
      <c r="BQ212" s="54"/>
      <c r="BR212" s="54"/>
      <c r="BS212" s="54"/>
      <c r="BT212" s="54"/>
      <c r="BU212" s="54"/>
      <c r="BV212" s="54"/>
      <c r="BW212" s="54"/>
      <c r="BX212" s="54"/>
      <c r="BY212" s="54"/>
      <c r="BZ212" s="54"/>
      <c r="CA212" s="54"/>
      <c r="CB212" s="54"/>
      <c r="CC212" s="54"/>
      <c r="CD212" s="54"/>
      <c r="CE212" s="54"/>
      <c r="CF212" s="54"/>
      <c r="CG212" s="54"/>
      <c r="CH212" s="54"/>
      <c r="CI212" s="54"/>
      <c r="CJ212" s="54"/>
      <c r="CK212" s="54"/>
      <c r="CL212" s="54"/>
      <c r="CM212" s="54"/>
      <c r="CN212" s="54"/>
      <c r="CO212" s="54"/>
      <c r="CP212" s="54"/>
      <c r="CQ212" s="54"/>
      <c r="CR212" s="54"/>
      <c r="CS212" s="54"/>
      <c r="CT212" s="54"/>
      <c r="CU212" s="54"/>
      <c r="CV212" s="54"/>
      <c r="CW212" s="54"/>
      <c r="CX212" s="54"/>
      <c r="CY212" s="54"/>
      <c r="CZ212" s="54"/>
      <c r="DA212" s="54"/>
      <c r="DB212" s="54"/>
      <c r="DC212" s="54"/>
      <c r="DD212" s="54"/>
      <c r="DE212" s="54"/>
      <c r="DF212" s="54"/>
      <c r="DG212" s="54"/>
      <c r="DH212" s="54"/>
      <c r="DI212" s="54"/>
      <c r="DJ212" s="54"/>
      <c r="DK212" s="54"/>
      <c r="DL212" s="54"/>
      <c r="DM212" s="54"/>
      <c r="DN212" s="54"/>
      <c r="DO212" s="54"/>
      <c r="DP212" s="54"/>
      <c r="DQ212" s="54"/>
      <c r="DR212" s="54"/>
      <c r="DS212" s="54"/>
      <c r="DT212" s="54"/>
      <c r="DU212" s="54"/>
      <c r="DV212" s="54"/>
      <c r="DW212" s="54"/>
      <c r="DX212" s="54"/>
      <c r="DY212" s="54"/>
      <c r="DZ212" s="54"/>
      <c r="EA212" s="117"/>
      <c r="EB212" s="117"/>
      <c r="EC212" s="117"/>
      <c r="ED212" s="54"/>
      <c r="EE212" s="54"/>
      <c r="EF212" s="54"/>
      <c r="EG212" s="54"/>
      <c r="EH212" s="54"/>
      <c r="EI212" s="54"/>
      <c r="EJ212" s="54"/>
      <c r="EK212" s="54"/>
      <c r="EL212" s="54"/>
      <c r="EM212" s="54"/>
      <c r="EN212" s="54"/>
      <c r="EO212" s="54"/>
      <c r="EP212" s="54"/>
      <c r="EQ212" s="54"/>
      <c r="ER212" s="54"/>
      <c r="ES212" s="54"/>
      <c r="ET212" s="54"/>
      <c r="EU212" s="54"/>
      <c r="EV212" s="54"/>
      <c r="EW212" s="54"/>
      <c r="EX212" s="54"/>
      <c r="EY212" s="54"/>
      <c r="EZ212" s="54"/>
      <c r="FA212" s="54"/>
      <c r="FB212" s="54"/>
      <c r="FC212" s="54"/>
      <c r="FD212" s="54"/>
      <c r="FE212" s="54"/>
      <c r="HY212" s="47"/>
    </row>
    <row r="213" spans="2:233" ht="15" customHeight="1" x14ac:dyDescent="0.25">
      <c r="B213" s="62" t="s">
        <v>286</v>
      </c>
      <c r="C213" s="17" t="s">
        <v>487</v>
      </c>
      <c r="D213" s="17" t="str">
        <f t="shared" si="22"/>
        <v>MCG_RACFACTFIO_3M_1Y_USD</v>
      </c>
      <c r="E213" s="54"/>
      <c r="F213" s="54"/>
      <c r="G213" s="54"/>
      <c r="H213" s="54"/>
      <c r="I213" s="54"/>
      <c r="J213" s="54"/>
      <c r="K213" s="54"/>
      <c r="L213" s="54"/>
      <c r="M213" s="54"/>
      <c r="N213" s="54"/>
      <c r="O213" s="54"/>
      <c r="P213" s="54"/>
      <c r="Q213" s="54"/>
      <c r="R213" s="54"/>
      <c r="S213" s="54"/>
      <c r="T213" s="54"/>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4"/>
      <c r="AR213" s="54"/>
      <c r="AS213" s="54"/>
      <c r="AT213" s="54"/>
      <c r="AU213" s="54"/>
      <c r="AV213" s="54"/>
      <c r="AW213" s="54"/>
      <c r="AX213" s="54"/>
      <c r="AY213" s="54"/>
      <c r="AZ213" s="54"/>
      <c r="BA213" s="54"/>
      <c r="BB213" s="54"/>
      <c r="BC213" s="54"/>
      <c r="BD213" s="54"/>
      <c r="BE213" s="54"/>
      <c r="BF213" s="54"/>
      <c r="BG213" s="54"/>
      <c r="BH213" s="54"/>
      <c r="BI213" s="54"/>
      <c r="BJ213" s="54"/>
      <c r="BK213" s="54"/>
      <c r="BL213" s="54"/>
      <c r="BM213" s="54"/>
      <c r="BN213" s="54"/>
      <c r="BO213" s="54"/>
      <c r="BP213" s="54"/>
      <c r="BQ213" s="54"/>
      <c r="BR213" s="54"/>
      <c r="BS213" s="54"/>
      <c r="BT213" s="54"/>
      <c r="BU213" s="54"/>
      <c r="BV213" s="54"/>
      <c r="BW213" s="54"/>
      <c r="BX213" s="54"/>
      <c r="BY213" s="54"/>
      <c r="BZ213" s="54"/>
      <c r="CA213" s="54"/>
      <c r="CB213" s="54"/>
      <c r="CC213" s="54"/>
      <c r="CD213" s="54"/>
      <c r="CE213" s="54"/>
      <c r="CF213" s="54"/>
      <c r="CG213" s="54"/>
      <c r="CH213" s="54"/>
      <c r="CI213" s="54"/>
      <c r="CJ213" s="54"/>
      <c r="CK213" s="54"/>
      <c r="CL213" s="54"/>
      <c r="CM213" s="54"/>
      <c r="CN213" s="54"/>
      <c r="CO213" s="54"/>
      <c r="CP213" s="54"/>
      <c r="CQ213" s="54"/>
      <c r="CR213" s="54"/>
      <c r="CS213" s="54"/>
      <c r="CT213" s="54"/>
      <c r="CU213" s="54"/>
      <c r="CV213" s="54"/>
      <c r="CW213" s="54"/>
      <c r="CX213" s="54"/>
      <c r="CY213" s="54"/>
      <c r="CZ213" s="54"/>
      <c r="DA213" s="54"/>
      <c r="DB213" s="54"/>
      <c r="DC213" s="54"/>
      <c r="DD213" s="54"/>
      <c r="DE213" s="54"/>
      <c r="DF213" s="54"/>
      <c r="DG213" s="54"/>
      <c r="DH213" s="54"/>
      <c r="DI213" s="54"/>
      <c r="DJ213" s="54"/>
      <c r="DK213" s="54"/>
      <c r="DL213" s="54"/>
      <c r="DM213" s="54"/>
      <c r="DN213" s="54"/>
      <c r="DO213" s="54"/>
      <c r="DP213" s="54"/>
      <c r="DQ213" s="54"/>
      <c r="DR213" s="54"/>
      <c r="DS213" s="54"/>
      <c r="DT213" s="54"/>
      <c r="DU213" s="54"/>
      <c r="DV213" s="54"/>
      <c r="DW213" s="54"/>
      <c r="DX213" s="54"/>
      <c r="DY213" s="54"/>
      <c r="DZ213" s="54"/>
      <c r="EA213" s="117"/>
      <c r="EB213" s="117"/>
      <c r="EC213" s="117"/>
      <c r="ED213" s="54"/>
      <c r="EE213" s="54"/>
      <c r="EF213" s="54"/>
      <c r="EG213" s="54"/>
      <c r="EH213" s="54"/>
      <c r="EI213" s="54"/>
      <c r="EJ213" s="54"/>
      <c r="EK213" s="54"/>
      <c r="EL213" s="54"/>
      <c r="EM213" s="54"/>
      <c r="EN213" s="54"/>
      <c r="EO213" s="54"/>
      <c r="EP213" s="54"/>
      <c r="EQ213" s="54"/>
      <c r="ER213" s="54"/>
      <c r="ES213" s="54"/>
      <c r="ET213" s="54"/>
      <c r="EU213" s="54"/>
      <c r="EV213" s="54"/>
      <c r="EW213" s="54"/>
      <c r="EX213" s="54"/>
      <c r="EY213" s="54"/>
      <c r="EZ213" s="54"/>
      <c r="FA213" s="54"/>
      <c r="FB213" s="54"/>
      <c r="FC213" s="54"/>
      <c r="FD213" s="54"/>
      <c r="FE213" s="54"/>
      <c r="HY213" s="47"/>
    </row>
    <row r="214" spans="2:233" ht="32.4" x14ac:dyDescent="0.25">
      <c r="B214" s="13" t="s">
        <v>48</v>
      </c>
      <c r="C214" s="82"/>
      <c r="D214" s="5"/>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c r="BN214" s="97"/>
      <c r="BO214" s="97"/>
      <c r="BP214" s="97"/>
      <c r="BQ214" s="97"/>
      <c r="BR214" s="97"/>
      <c r="BS214" s="97"/>
      <c r="BT214" s="97"/>
      <c r="BU214" s="97"/>
      <c r="BV214" s="97"/>
      <c r="BW214" s="97"/>
      <c r="BX214" s="97"/>
      <c r="BY214" s="97"/>
      <c r="BZ214" s="97"/>
      <c r="CA214" s="97"/>
      <c r="CB214" s="97"/>
      <c r="CC214" s="97"/>
      <c r="CD214" s="97"/>
      <c r="CE214" s="97"/>
      <c r="CF214" s="97"/>
      <c r="CG214" s="97"/>
      <c r="CH214" s="97"/>
      <c r="CI214" s="97"/>
      <c r="CJ214" s="97"/>
      <c r="CK214" s="97"/>
      <c r="CL214" s="97"/>
      <c r="CM214" s="97"/>
      <c r="CN214" s="97"/>
      <c r="CO214" s="97"/>
      <c r="CP214" s="97"/>
      <c r="CQ214" s="97"/>
      <c r="CR214" s="97"/>
      <c r="CS214" s="97"/>
      <c r="CT214" s="97"/>
      <c r="CU214" s="97"/>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119"/>
      <c r="EB214" s="119"/>
      <c r="EC214" s="119"/>
      <c r="ED214" s="97"/>
      <c r="EE214" s="97"/>
      <c r="EF214" s="97"/>
      <c r="EG214" s="97"/>
      <c r="EH214" s="97"/>
      <c r="EI214" s="97"/>
      <c r="EJ214" s="97"/>
      <c r="EK214" s="97"/>
      <c r="EL214" s="97"/>
      <c r="EM214" s="97"/>
      <c r="EN214" s="97"/>
      <c r="EO214" s="97"/>
      <c r="EP214" s="97"/>
      <c r="EQ214" s="97"/>
      <c r="ER214" s="97"/>
      <c r="ES214" s="97"/>
      <c r="ET214" s="97"/>
      <c r="EU214" s="97"/>
      <c r="EV214" s="97"/>
      <c r="EW214" s="97"/>
      <c r="EX214" s="97"/>
      <c r="EY214" s="97"/>
      <c r="EZ214" s="97"/>
      <c r="FA214" s="97"/>
      <c r="FB214" s="97"/>
      <c r="FC214" s="97"/>
      <c r="FD214" s="97"/>
      <c r="FE214" s="97"/>
      <c r="HY214" s="47"/>
    </row>
    <row r="215" spans="2:233" ht="15" customHeight="1" x14ac:dyDescent="0.25">
      <c r="B215" s="17" t="s">
        <v>49</v>
      </c>
      <c r="C215" s="80"/>
      <c r="D215" s="5"/>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c r="BN215" s="97"/>
      <c r="BO215" s="97"/>
      <c r="BP215" s="97"/>
      <c r="BQ215" s="97"/>
      <c r="BR215" s="97"/>
      <c r="BS215" s="97"/>
      <c r="BT215" s="97"/>
      <c r="BU215" s="97"/>
      <c r="BV215" s="97"/>
      <c r="BW215" s="97"/>
      <c r="BX215" s="97"/>
      <c r="BY215" s="97"/>
      <c r="BZ215" s="97"/>
      <c r="CA215" s="97"/>
      <c r="CB215" s="97"/>
      <c r="CC215" s="97"/>
      <c r="CD215" s="97"/>
      <c r="CE215" s="97"/>
      <c r="CF215" s="97"/>
      <c r="CG215" s="97"/>
      <c r="CH215" s="97"/>
      <c r="CI215" s="97"/>
      <c r="CJ215" s="97"/>
      <c r="CK215" s="97"/>
      <c r="CL215" s="97"/>
      <c r="CM215" s="97"/>
      <c r="CN215" s="97"/>
      <c r="CO215" s="97"/>
      <c r="CP215" s="97"/>
      <c r="CQ215" s="97"/>
      <c r="CR215" s="97"/>
      <c r="CS215" s="97"/>
      <c r="CT215" s="97"/>
      <c r="CU215" s="97"/>
      <c r="CV215" s="97"/>
      <c r="CW215" s="97"/>
      <c r="CX215" s="97"/>
      <c r="CY215" s="97"/>
      <c r="CZ215" s="97"/>
      <c r="DA215" s="97"/>
      <c r="DB215" s="97"/>
      <c r="DC215" s="97"/>
      <c r="DD215" s="97"/>
      <c r="DE215" s="97"/>
      <c r="DF215" s="97"/>
      <c r="DG215" s="97"/>
      <c r="DH215" s="97"/>
      <c r="DI215" s="97"/>
      <c r="DJ215" s="97"/>
      <c r="DK215" s="97"/>
      <c r="DL215" s="97"/>
      <c r="DM215" s="97"/>
      <c r="DN215" s="97"/>
      <c r="DO215" s="97"/>
      <c r="DP215" s="97"/>
      <c r="DQ215" s="97"/>
      <c r="DR215" s="97"/>
      <c r="DS215" s="97"/>
      <c r="DT215" s="97"/>
      <c r="DU215" s="97"/>
      <c r="DV215" s="97"/>
      <c r="DW215" s="97"/>
      <c r="DX215" s="97"/>
      <c r="DY215" s="97"/>
      <c r="DZ215" s="97"/>
      <c r="EA215" s="119"/>
      <c r="EB215" s="119"/>
      <c r="EC215" s="119"/>
      <c r="ED215" s="97"/>
      <c r="EE215" s="97"/>
      <c r="EF215" s="97"/>
      <c r="EG215" s="97"/>
      <c r="EH215" s="97"/>
      <c r="EI215" s="97"/>
      <c r="EJ215" s="97"/>
      <c r="EK215" s="97"/>
      <c r="EL215" s="97"/>
      <c r="EM215" s="97"/>
      <c r="EN215" s="97"/>
      <c r="EO215" s="97"/>
      <c r="EP215" s="97"/>
      <c r="EQ215" s="97"/>
      <c r="ER215" s="97"/>
      <c r="ES215" s="97"/>
      <c r="ET215" s="97"/>
      <c r="EU215" s="97"/>
      <c r="EV215" s="97"/>
      <c r="EW215" s="97"/>
      <c r="EX215" s="97"/>
      <c r="EY215" s="97"/>
      <c r="EZ215" s="97"/>
      <c r="FA215" s="97"/>
      <c r="FB215" s="97"/>
      <c r="FC215" s="97"/>
      <c r="FD215" s="97"/>
      <c r="FE215" s="97"/>
      <c r="HY215" s="47"/>
    </row>
    <row r="216" spans="2:233" ht="15" customHeight="1" x14ac:dyDescent="0.25">
      <c r="B216" s="61" t="s">
        <v>287</v>
      </c>
      <c r="C216" s="17" t="s">
        <v>488</v>
      </c>
      <c r="D216" s="17" t="str">
        <f t="shared" si="22"/>
        <v>MCG_RACFAPPS_USD</v>
      </c>
      <c r="E216" s="54"/>
      <c r="F216" s="54"/>
      <c r="G216" s="54"/>
      <c r="H216" s="54"/>
      <c r="I216" s="54"/>
      <c r="J216" s="54"/>
      <c r="K216" s="54"/>
      <c r="L216" s="54"/>
      <c r="M216" s="54"/>
      <c r="N216" s="54"/>
      <c r="O216" s="54"/>
      <c r="P216" s="54"/>
      <c r="Q216" s="54"/>
      <c r="R216" s="54"/>
      <c r="S216" s="54"/>
      <c r="T216" s="54"/>
      <c r="U216" s="54"/>
      <c r="V216" s="54"/>
      <c r="W216" s="54"/>
      <c r="X216" s="54"/>
      <c r="Y216" s="54"/>
      <c r="Z216" s="54"/>
      <c r="AA216" s="54"/>
      <c r="AB216" s="54"/>
      <c r="AC216" s="54"/>
      <c r="AD216" s="54"/>
      <c r="AE216" s="54"/>
      <c r="AF216" s="54"/>
      <c r="AG216" s="54"/>
      <c r="AH216" s="54"/>
      <c r="AI216" s="54"/>
      <c r="AJ216" s="54"/>
      <c r="AK216" s="54"/>
      <c r="AL216" s="54"/>
      <c r="AM216" s="54"/>
      <c r="AN216" s="54"/>
      <c r="AO216" s="54"/>
      <c r="AP216" s="54"/>
      <c r="AQ216" s="54"/>
      <c r="AR216" s="54"/>
      <c r="AS216" s="54"/>
      <c r="AT216" s="54"/>
      <c r="AU216" s="54"/>
      <c r="AV216" s="54"/>
      <c r="AW216" s="54"/>
      <c r="AX216" s="54"/>
      <c r="AY216" s="54"/>
      <c r="AZ216" s="54"/>
      <c r="BA216" s="54"/>
      <c r="BB216" s="54"/>
      <c r="BC216" s="54"/>
      <c r="BD216" s="54"/>
      <c r="BE216" s="54"/>
      <c r="BF216" s="54"/>
      <c r="BG216" s="54"/>
      <c r="BH216" s="54"/>
      <c r="BI216" s="54"/>
      <c r="BJ216" s="54"/>
      <c r="BK216" s="54"/>
      <c r="BL216" s="54"/>
      <c r="BM216" s="54"/>
      <c r="BN216" s="54"/>
      <c r="BO216" s="54"/>
      <c r="BP216" s="54"/>
      <c r="BQ216" s="54"/>
      <c r="BR216" s="54"/>
      <c r="BS216" s="54"/>
      <c r="BT216" s="54"/>
      <c r="BU216" s="54"/>
      <c r="BV216" s="54"/>
      <c r="BW216" s="54"/>
      <c r="BX216" s="54"/>
      <c r="BY216" s="54"/>
      <c r="BZ216" s="54"/>
      <c r="CA216" s="54"/>
      <c r="CB216" s="54"/>
      <c r="CC216" s="54"/>
      <c r="CD216" s="54"/>
      <c r="CE216" s="54"/>
      <c r="CF216" s="54"/>
      <c r="CG216" s="54"/>
      <c r="CH216" s="54"/>
      <c r="CI216" s="54"/>
      <c r="CJ216" s="54"/>
      <c r="CK216" s="54"/>
      <c r="CL216" s="54"/>
      <c r="CM216" s="54"/>
      <c r="CN216" s="54"/>
      <c r="CO216" s="54"/>
      <c r="CP216" s="54"/>
      <c r="CQ216" s="54"/>
      <c r="CR216" s="54"/>
      <c r="CS216" s="54"/>
      <c r="CT216" s="54"/>
      <c r="CU216" s="54"/>
      <c r="CV216" s="54"/>
      <c r="CW216" s="54"/>
      <c r="CX216" s="54"/>
      <c r="CY216" s="54"/>
      <c r="CZ216" s="54"/>
      <c r="DA216" s="54"/>
      <c r="DB216" s="54"/>
      <c r="DC216" s="54"/>
      <c r="DD216" s="54"/>
      <c r="DE216" s="54"/>
      <c r="DF216" s="54"/>
      <c r="DG216" s="54"/>
      <c r="DH216" s="54"/>
      <c r="DI216" s="54"/>
      <c r="DJ216" s="54"/>
      <c r="DK216" s="54"/>
      <c r="DL216" s="54"/>
      <c r="DM216" s="54"/>
      <c r="DN216" s="54"/>
      <c r="DO216" s="54"/>
      <c r="DP216" s="54"/>
      <c r="DQ216" s="54"/>
      <c r="DR216" s="54"/>
      <c r="DS216" s="54"/>
      <c r="DT216" s="54"/>
      <c r="DU216" s="54"/>
      <c r="DV216" s="54"/>
      <c r="DW216" s="54"/>
      <c r="DX216" s="54"/>
      <c r="DY216" s="54"/>
      <c r="DZ216" s="54"/>
      <c r="EA216" s="117"/>
      <c r="EB216" s="117"/>
      <c r="EC216" s="117"/>
      <c r="ED216" s="54"/>
      <c r="EE216" s="54"/>
      <c r="EF216" s="54"/>
      <c r="EG216" s="54"/>
      <c r="EH216" s="54"/>
      <c r="EI216" s="54"/>
      <c r="EJ216" s="54"/>
      <c r="EK216" s="54"/>
      <c r="EL216" s="54"/>
      <c r="EM216" s="54"/>
      <c r="EN216" s="54"/>
      <c r="EO216" s="54"/>
      <c r="EP216" s="54"/>
      <c r="EQ216" s="54"/>
      <c r="ER216" s="54"/>
      <c r="ES216" s="54"/>
      <c r="ET216" s="54"/>
      <c r="EU216" s="54"/>
      <c r="EV216" s="54"/>
      <c r="EW216" s="54"/>
      <c r="EX216" s="54"/>
      <c r="EY216" s="54"/>
      <c r="EZ216" s="54"/>
      <c r="FA216" s="54"/>
      <c r="FB216" s="54"/>
      <c r="FC216" s="54"/>
      <c r="FD216" s="54"/>
      <c r="FE216" s="54"/>
      <c r="HY216" s="47"/>
    </row>
    <row r="217" spans="2:233" ht="15" customHeight="1" x14ac:dyDescent="0.25">
      <c r="B217" s="62" t="s">
        <v>284</v>
      </c>
      <c r="C217" s="17" t="s">
        <v>489</v>
      </c>
      <c r="D217" s="17" t="str">
        <f t="shared" si="22"/>
        <v>MCG_RACFAPPS_1M_USD</v>
      </c>
      <c r="E217" s="54"/>
      <c r="F217" s="54"/>
      <c r="G217" s="54"/>
      <c r="H217" s="54"/>
      <c r="I217" s="54"/>
      <c r="J217" s="54"/>
      <c r="K217" s="54"/>
      <c r="L217" s="54"/>
      <c r="M217" s="54"/>
      <c r="N217" s="54"/>
      <c r="O217" s="54"/>
      <c r="P217" s="54"/>
      <c r="Q217" s="54"/>
      <c r="R217" s="54"/>
      <c r="S217" s="54"/>
      <c r="T217" s="54"/>
      <c r="U217" s="54"/>
      <c r="V217" s="54"/>
      <c r="W217" s="54"/>
      <c r="X217" s="54"/>
      <c r="Y217" s="54"/>
      <c r="Z217" s="54"/>
      <c r="AA217" s="54"/>
      <c r="AB217" s="54"/>
      <c r="AC217" s="54"/>
      <c r="AD217" s="54"/>
      <c r="AE217" s="54"/>
      <c r="AF217" s="54"/>
      <c r="AG217" s="54"/>
      <c r="AH217" s="54"/>
      <c r="AI217" s="54"/>
      <c r="AJ217" s="54"/>
      <c r="AK217" s="54"/>
      <c r="AL217" s="54"/>
      <c r="AM217" s="54"/>
      <c r="AN217" s="54"/>
      <c r="AO217" s="54"/>
      <c r="AP217" s="54"/>
      <c r="AQ217" s="54"/>
      <c r="AR217" s="54"/>
      <c r="AS217" s="54"/>
      <c r="AT217" s="54"/>
      <c r="AU217" s="54"/>
      <c r="AV217" s="54"/>
      <c r="AW217" s="54"/>
      <c r="AX217" s="54"/>
      <c r="AY217" s="54"/>
      <c r="AZ217" s="54"/>
      <c r="BA217" s="54"/>
      <c r="BB217" s="54"/>
      <c r="BC217" s="54"/>
      <c r="BD217" s="54"/>
      <c r="BE217" s="54"/>
      <c r="BF217" s="54"/>
      <c r="BG217" s="54"/>
      <c r="BH217" s="54"/>
      <c r="BI217" s="54"/>
      <c r="BJ217" s="54"/>
      <c r="BK217" s="54"/>
      <c r="BL217" s="54"/>
      <c r="BM217" s="54"/>
      <c r="BN217" s="54"/>
      <c r="BO217" s="54"/>
      <c r="BP217" s="54"/>
      <c r="BQ217" s="54"/>
      <c r="BR217" s="54"/>
      <c r="BS217" s="54"/>
      <c r="BT217" s="54"/>
      <c r="BU217" s="54"/>
      <c r="BV217" s="54"/>
      <c r="BW217" s="54"/>
      <c r="BX217" s="54"/>
      <c r="BY217" s="54"/>
      <c r="BZ217" s="54"/>
      <c r="CA217" s="54"/>
      <c r="CB217" s="54"/>
      <c r="CC217" s="54"/>
      <c r="CD217" s="54"/>
      <c r="CE217" s="54"/>
      <c r="CF217" s="54"/>
      <c r="CG217" s="54"/>
      <c r="CH217" s="54"/>
      <c r="CI217" s="54"/>
      <c r="CJ217" s="54"/>
      <c r="CK217" s="54"/>
      <c r="CL217" s="54"/>
      <c r="CM217" s="54"/>
      <c r="CN217" s="54"/>
      <c r="CO217" s="54"/>
      <c r="CP217" s="54"/>
      <c r="CQ217" s="54"/>
      <c r="CR217" s="54"/>
      <c r="CS217" s="54"/>
      <c r="CT217" s="54"/>
      <c r="CU217" s="54"/>
      <c r="CV217" s="54"/>
      <c r="CW217" s="54"/>
      <c r="CX217" s="54"/>
      <c r="CY217" s="54"/>
      <c r="CZ217" s="54"/>
      <c r="DA217" s="54"/>
      <c r="DB217" s="54"/>
      <c r="DC217" s="54"/>
      <c r="DD217" s="54"/>
      <c r="DE217" s="54"/>
      <c r="DF217" s="54"/>
      <c r="DG217" s="54"/>
      <c r="DH217" s="54"/>
      <c r="DI217" s="54"/>
      <c r="DJ217" s="54"/>
      <c r="DK217" s="54"/>
      <c r="DL217" s="54"/>
      <c r="DM217" s="54"/>
      <c r="DN217" s="54"/>
      <c r="DO217" s="54"/>
      <c r="DP217" s="54"/>
      <c r="DQ217" s="54"/>
      <c r="DR217" s="54"/>
      <c r="DS217" s="54"/>
      <c r="DT217" s="54"/>
      <c r="DU217" s="54"/>
      <c r="DV217" s="54"/>
      <c r="DW217" s="54"/>
      <c r="DX217" s="54"/>
      <c r="DY217" s="54"/>
      <c r="DZ217" s="54"/>
      <c r="EA217" s="117"/>
      <c r="EB217" s="117"/>
      <c r="EC217" s="117"/>
      <c r="ED217" s="54"/>
      <c r="EE217" s="54"/>
      <c r="EF217" s="54"/>
      <c r="EG217" s="54"/>
      <c r="EH217" s="54"/>
      <c r="EI217" s="54"/>
      <c r="EJ217" s="54"/>
      <c r="EK217" s="54"/>
      <c r="EL217" s="54"/>
      <c r="EM217" s="54"/>
      <c r="EN217" s="54"/>
      <c r="EO217" s="54"/>
      <c r="EP217" s="54"/>
      <c r="EQ217" s="54"/>
      <c r="ER217" s="54"/>
      <c r="ES217" s="54"/>
      <c r="ET217" s="54"/>
      <c r="EU217" s="54"/>
      <c r="EV217" s="54"/>
      <c r="EW217" s="54"/>
      <c r="EX217" s="54"/>
      <c r="EY217" s="54"/>
      <c r="EZ217" s="54"/>
      <c r="FA217" s="54"/>
      <c r="FB217" s="54"/>
      <c r="FC217" s="54"/>
      <c r="FD217" s="54"/>
      <c r="FE217" s="54"/>
      <c r="HY217" s="47"/>
    </row>
    <row r="218" spans="2:233" ht="15" customHeight="1" x14ac:dyDescent="0.25">
      <c r="B218" s="63" t="s">
        <v>285</v>
      </c>
      <c r="C218" s="17" t="s">
        <v>490</v>
      </c>
      <c r="D218" s="17" t="str">
        <f t="shared" si="22"/>
        <v>MCG_RACFAPPS_1M_3M_USD</v>
      </c>
      <c r="E218" s="54"/>
      <c r="F218" s="54"/>
      <c r="G218" s="54"/>
      <c r="H218" s="54"/>
      <c r="I218" s="54"/>
      <c r="J218" s="54"/>
      <c r="K218" s="54"/>
      <c r="L218" s="54"/>
      <c r="M218" s="54"/>
      <c r="N218" s="54"/>
      <c r="O218" s="54"/>
      <c r="P218" s="54"/>
      <c r="Q218" s="54"/>
      <c r="R218" s="54"/>
      <c r="S218" s="54"/>
      <c r="T218" s="54"/>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4"/>
      <c r="AR218" s="54"/>
      <c r="AS218" s="54"/>
      <c r="AT218" s="54"/>
      <c r="AU218" s="54"/>
      <c r="AV218" s="54"/>
      <c r="AW218" s="54"/>
      <c r="AX218" s="54"/>
      <c r="AY218" s="54"/>
      <c r="AZ218" s="54"/>
      <c r="BA218" s="54"/>
      <c r="BB218" s="54"/>
      <c r="BC218" s="54"/>
      <c r="BD218" s="54"/>
      <c r="BE218" s="54"/>
      <c r="BF218" s="54"/>
      <c r="BG218" s="54"/>
      <c r="BH218" s="54"/>
      <c r="BI218" s="54"/>
      <c r="BJ218" s="54"/>
      <c r="BK218" s="54"/>
      <c r="BL218" s="54"/>
      <c r="BM218" s="54"/>
      <c r="BN218" s="54"/>
      <c r="BO218" s="54"/>
      <c r="BP218" s="54"/>
      <c r="BQ218" s="54"/>
      <c r="BR218" s="54"/>
      <c r="BS218" s="54"/>
      <c r="BT218" s="54"/>
      <c r="BU218" s="54"/>
      <c r="BV218" s="54"/>
      <c r="BW218" s="54"/>
      <c r="BX218" s="54"/>
      <c r="BY218" s="54"/>
      <c r="BZ218" s="54"/>
      <c r="CA218" s="54"/>
      <c r="CB218" s="54"/>
      <c r="CC218" s="54"/>
      <c r="CD218" s="54"/>
      <c r="CE218" s="54"/>
      <c r="CF218" s="54"/>
      <c r="CG218" s="54"/>
      <c r="CH218" s="54"/>
      <c r="CI218" s="54"/>
      <c r="CJ218" s="54"/>
      <c r="CK218" s="54"/>
      <c r="CL218" s="54"/>
      <c r="CM218" s="54"/>
      <c r="CN218" s="54"/>
      <c r="CO218" s="54"/>
      <c r="CP218" s="54"/>
      <c r="CQ218" s="54"/>
      <c r="CR218" s="54"/>
      <c r="CS218" s="54"/>
      <c r="CT218" s="54"/>
      <c r="CU218" s="54"/>
      <c r="CV218" s="54"/>
      <c r="CW218" s="54"/>
      <c r="CX218" s="54"/>
      <c r="CY218" s="54"/>
      <c r="CZ218" s="54"/>
      <c r="DA218" s="54"/>
      <c r="DB218" s="54"/>
      <c r="DC218" s="54"/>
      <c r="DD218" s="54"/>
      <c r="DE218" s="54"/>
      <c r="DF218" s="54"/>
      <c r="DG218" s="54"/>
      <c r="DH218" s="54"/>
      <c r="DI218" s="54"/>
      <c r="DJ218" s="54"/>
      <c r="DK218" s="54"/>
      <c r="DL218" s="54"/>
      <c r="DM218" s="54"/>
      <c r="DN218" s="54"/>
      <c r="DO218" s="54"/>
      <c r="DP218" s="54"/>
      <c r="DQ218" s="54"/>
      <c r="DR218" s="54"/>
      <c r="DS218" s="54"/>
      <c r="DT218" s="54"/>
      <c r="DU218" s="54"/>
      <c r="DV218" s="54"/>
      <c r="DW218" s="54"/>
      <c r="DX218" s="54"/>
      <c r="DY218" s="54"/>
      <c r="DZ218" s="54"/>
      <c r="EA218" s="117"/>
      <c r="EB218" s="117"/>
      <c r="EC218" s="117"/>
      <c r="ED218" s="54"/>
      <c r="EE218" s="54"/>
      <c r="EF218" s="54"/>
      <c r="EG218" s="54"/>
      <c r="EH218" s="54"/>
      <c r="EI218" s="54"/>
      <c r="EJ218" s="54"/>
      <c r="EK218" s="54"/>
      <c r="EL218" s="54"/>
      <c r="EM218" s="54"/>
      <c r="EN218" s="54"/>
      <c r="EO218" s="54"/>
      <c r="EP218" s="54"/>
      <c r="EQ218" s="54"/>
      <c r="ER218" s="54"/>
      <c r="ES218" s="54"/>
      <c r="ET218" s="54"/>
      <c r="EU218" s="54"/>
      <c r="EV218" s="54"/>
      <c r="EW218" s="54"/>
      <c r="EX218" s="54"/>
      <c r="EY218" s="54"/>
      <c r="EZ218" s="54"/>
      <c r="FA218" s="54"/>
      <c r="FB218" s="54"/>
      <c r="FC218" s="54"/>
      <c r="FD218" s="54"/>
      <c r="FE218" s="54"/>
      <c r="HY218" s="47"/>
    </row>
    <row r="219" spans="2:233" ht="15" customHeight="1" x14ac:dyDescent="0.25">
      <c r="B219" s="62" t="s">
        <v>286</v>
      </c>
      <c r="C219" s="17" t="s">
        <v>491</v>
      </c>
      <c r="D219" s="17" t="str">
        <f t="shared" si="22"/>
        <v>MCG_RACFAPPS_3M_1Y_USD</v>
      </c>
      <c r="E219" s="54"/>
      <c r="F219" s="54"/>
      <c r="G219" s="54"/>
      <c r="H219" s="54"/>
      <c r="I219" s="54"/>
      <c r="J219" s="54"/>
      <c r="K219" s="54"/>
      <c r="L219" s="54"/>
      <c r="M219" s="54"/>
      <c r="N219" s="54"/>
      <c r="O219" s="54"/>
      <c r="P219" s="54"/>
      <c r="Q219" s="54"/>
      <c r="R219" s="54"/>
      <c r="S219" s="54"/>
      <c r="T219" s="54"/>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4"/>
      <c r="AR219" s="54"/>
      <c r="AS219" s="54"/>
      <c r="AT219" s="54"/>
      <c r="AU219" s="54"/>
      <c r="AV219" s="54"/>
      <c r="AW219" s="54"/>
      <c r="AX219" s="54"/>
      <c r="AY219" s="54"/>
      <c r="AZ219" s="54"/>
      <c r="BA219" s="54"/>
      <c r="BB219" s="54"/>
      <c r="BC219" s="54"/>
      <c r="BD219" s="54"/>
      <c r="BE219" s="54"/>
      <c r="BF219" s="54"/>
      <c r="BG219" s="54"/>
      <c r="BH219" s="54"/>
      <c r="BI219" s="54"/>
      <c r="BJ219" s="54"/>
      <c r="BK219" s="54"/>
      <c r="BL219" s="54"/>
      <c r="BM219" s="54"/>
      <c r="BN219" s="54"/>
      <c r="BO219" s="54"/>
      <c r="BP219" s="54"/>
      <c r="BQ219" s="54"/>
      <c r="BR219" s="54"/>
      <c r="BS219" s="54"/>
      <c r="BT219" s="54"/>
      <c r="BU219" s="54"/>
      <c r="BV219" s="54"/>
      <c r="BW219" s="54"/>
      <c r="BX219" s="54"/>
      <c r="BY219" s="54"/>
      <c r="BZ219" s="54"/>
      <c r="CA219" s="54"/>
      <c r="CB219" s="54"/>
      <c r="CC219" s="54"/>
      <c r="CD219" s="54"/>
      <c r="CE219" s="54"/>
      <c r="CF219" s="54"/>
      <c r="CG219" s="54"/>
      <c r="CH219" s="54"/>
      <c r="CI219" s="54"/>
      <c r="CJ219" s="54"/>
      <c r="CK219" s="54"/>
      <c r="CL219" s="54"/>
      <c r="CM219" s="54"/>
      <c r="CN219" s="54"/>
      <c r="CO219" s="54"/>
      <c r="CP219" s="54"/>
      <c r="CQ219" s="54"/>
      <c r="CR219" s="54"/>
      <c r="CS219" s="54"/>
      <c r="CT219" s="54"/>
      <c r="CU219" s="54"/>
      <c r="CV219" s="54"/>
      <c r="CW219" s="54"/>
      <c r="CX219" s="54"/>
      <c r="CY219" s="54"/>
      <c r="CZ219" s="54"/>
      <c r="DA219" s="54"/>
      <c r="DB219" s="54"/>
      <c r="DC219" s="54"/>
      <c r="DD219" s="54"/>
      <c r="DE219" s="54"/>
      <c r="DF219" s="54"/>
      <c r="DG219" s="54"/>
      <c r="DH219" s="54"/>
      <c r="DI219" s="54"/>
      <c r="DJ219" s="54"/>
      <c r="DK219" s="54"/>
      <c r="DL219" s="54"/>
      <c r="DM219" s="54"/>
      <c r="DN219" s="54"/>
      <c r="DO219" s="54"/>
      <c r="DP219" s="54"/>
      <c r="DQ219" s="54"/>
      <c r="DR219" s="54"/>
      <c r="DS219" s="54"/>
      <c r="DT219" s="54"/>
      <c r="DU219" s="54"/>
      <c r="DV219" s="54"/>
      <c r="DW219" s="54"/>
      <c r="DX219" s="54"/>
      <c r="DY219" s="54"/>
      <c r="DZ219" s="54"/>
      <c r="EA219" s="117"/>
      <c r="EB219" s="117"/>
      <c r="EC219" s="117"/>
      <c r="ED219" s="54"/>
      <c r="EE219" s="54"/>
      <c r="EF219" s="54"/>
      <c r="EG219" s="54"/>
      <c r="EH219" s="54"/>
      <c r="EI219" s="54"/>
      <c r="EJ219" s="54"/>
      <c r="EK219" s="54"/>
      <c r="EL219" s="54"/>
      <c r="EM219" s="54"/>
      <c r="EN219" s="54"/>
      <c r="EO219" s="54"/>
      <c r="EP219" s="54"/>
      <c r="EQ219" s="54"/>
      <c r="ER219" s="54"/>
      <c r="ES219" s="54"/>
      <c r="ET219" s="54"/>
      <c r="EU219" s="54"/>
      <c r="EV219" s="54"/>
      <c r="EW219" s="54"/>
      <c r="EX219" s="54"/>
      <c r="EY219" s="54"/>
      <c r="EZ219" s="54"/>
      <c r="FA219" s="54"/>
      <c r="FB219" s="54"/>
      <c r="FC219" s="54"/>
      <c r="FD219" s="54"/>
      <c r="FE219" s="54"/>
      <c r="HY219" s="47"/>
    </row>
    <row r="220" spans="2:233" ht="15" customHeight="1" x14ac:dyDescent="0.25">
      <c r="B220" s="17" t="s">
        <v>50</v>
      </c>
      <c r="C220" s="80"/>
      <c r="D220" s="5"/>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c r="BN220" s="97"/>
      <c r="BO220" s="97"/>
      <c r="BP220" s="97"/>
      <c r="BQ220" s="97"/>
      <c r="BR220" s="97"/>
      <c r="BS220" s="97"/>
      <c r="BT220" s="97"/>
      <c r="BU220" s="97"/>
      <c r="BV220" s="97"/>
      <c r="BW220" s="97"/>
      <c r="BX220" s="97"/>
      <c r="BY220" s="97"/>
      <c r="BZ220" s="97"/>
      <c r="CA220" s="97"/>
      <c r="CB220" s="97"/>
      <c r="CC220" s="97"/>
      <c r="CD220" s="97"/>
      <c r="CE220" s="97"/>
      <c r="CF220" s="97"/>
      <c r="CG220" s="97"/>
      <c r="CH220" s="97"/>
      <c r="CI220" s="97"/>
      <c r="CJ220" s="97"/>
      <c r="CK220" s="97"/>
      <c r="CL220" s="97"/>
      <c r="CM220" s="97"/>
      <c r="CN220" s="97"/>
      <c r="CO220" s="97"/>
      <c r="CP220" s="97"/>
      <c r="CQ220" s="97"/>
      <c r="CR220" s="97"/>
      <c r="CS220" s="97"/>
      <c r="CT220" s="97"/>
      <c r="CU220" s="97"/>
      <c r="CV220" s="97"/>
      <c r="CW220" s="97"/>
      <c r="CX220" s="97"/>
      <c r="CY220" s="97"/>
      <c r="CZ220" s="97"/>
      <c r="DA220" s="97"/>
      <c r="DB220" s="97"/>
      <c r="DC220" s="97"/>
      <c r="DD220" s="97"/>
      <c r="DE220" s="97"/>
      <c r="DF220" s="97"/>
      <c r="DG220" s="97"/>
      <c r="DH220" s="97"/>
      <c r="DI220" s="97"/>
      <c r="DJ220" s="97"/>
      <c r="DK220" s="97"/>
      <c r="DL220" s="97"/>
      <c r="DM220" s="97"/>
      <c r="DN220" s="97"/>
      <c r="DO220" s="97"/>
      <c r="DP220" s="97"/>
      <c r="DQ220" s="97"/>
      <c r="DR220" s="97"/>
      <c r="DS220" s="97"/>
      <c r="DT220" s="97"/>
      <c r="DU220" s="97"/>
      <c r="DV220" s="97"/>
      <c r="DW220" s="97"/>
      <c r="DX220" s="97"/>
      <c r="DY220" s="97"/>
      <c r="DZ220" s="97"/>
      <c r="EA220" s="119"/>
      <c r="EB220" s="119"/>
      <c r="EC220" s="119"/>
      <c r="ED220" s="97"/>
      <c r="EE220" s="97"/>
      <c r="EF220" s="97"/>
      <c r="EG220" s="97"/>
      <c r="EH220" s="97"/>
      <c r="EI220" s="97"/>
      <c r="EJ220" s="97"/>
      <c r="EK220" s="97"/>
      <c r="EL220" s="97"/>
      <c r="EM220" s="97"/>
      <c r="EN220" s="97"/>
      <c r="EO220" s="97"/>
      <c r="EP220" s="97"/>
      <c r="EQ220" s="97"/>
      <c r="ER220" s="97"/>
      <c r="ES220" s="97"/>
      <c r="ET220" s="97"/>
      <c r="EU220" s="97"/>
      <c r="EV220" s="97"/>
      <c r="EW220" s="97"/>
      <c r="EX220" s="97"/>
      <c r="EY220" s="97"/>
      <c r="EZ220" s="97"/>
      <c r="FA220" s="97"/>
      <c r="FB220" s="97"/>
      <c r="FC220" s="97"/>
      <c r="FD220" s="97"/>
      <c r="FE220" s="97"/>
      <c r="HY220" s="47"/>
    </row>
    <row r="221" spans="2:233" ht="15" customHeight="1" x14ac:dyDescent="0.25">
      <c r="B221" s="61" t="s">
        <v>287</v>
      </c>
      <c r="C221" s="17" t="s">
        <v>492</v>
      </c>
      <c r="D221" s="17" t="str">
        <f t="shared" si="22"/>
        <v>MCG_RACFAPPSBP_USD</v>
      </c>
      <c r="E221" s="54"/>
      <c r="F221" s="54"/>
      <c r="G221" s="54"/>
      <c r="H221" s="54"/>
      <c r="I221" s="54"/>
      <c r="J221" s="54"/>
      <c r="K221" s="54"/>
      <c r="L221" s="54"/>
      <c r="M221" s="54"/>
      <c r="N221" s="54"/>
      <c r="O221" s="54"/>
      <c r="P221" s="54"/>
      <c r="Q221" s="54"/>
      <c r="R221" s="54"/>
      <c r="S221" s="54"/>
      <c r="T221" s="54"/>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4"/>
      <c r="AR221" s="54"/>
      <c r="AS221" s="54"/>
      <c r="AT221" s="54"/>
      <c r="AU221" s="54"/>
      <c r="AV221" s="54"/>
      <c r="AW221" s="54"/>
      <c r="AX221" s="54"/>
      <c r="AY221" s="54"/>
      <c r="AZ221" s="54"/>
      <c r="BA221" s="54"/>
      <c r="BB221" s="54"/>
      <c r="BC221" s="54"/>
      <c r="BD221" s="54"/>
      <c r="BE221" s="54"/>
      <c r="BF221" s="54"/>
      <c r="BG221" s="54"/>
      <c r="BH221" s="54"/>
      <c r="BI221" s="54"/>
      <c r="BJ221" s="54"/>
      <c r="BK221" s="54"/>
      <c r="BL221" s="54"/>
      <c r="BM221" s="54"/>
      <c r="BN221" s="54"/>
      <c r="BO221" s="54"/>
      <c r="BP221" s="54"/>
      <c r="BQ221" s="54"/>
      <c r="BR221" s="54"/>
      <c r="BS221" s="54"/>
      <c r="BT221" s="54"/>
      <c r="BU221" s="54"/>
      <c r="BV221" s="54"/>
      <c r="BW221" s="54"/>
      <c r="BX221" s="54"/>
      <c r="BY221" s="54"/>
      <c r="BZ221" s="54"/>
      <c r="CA221" s="54"/>
      <c r="CB221" s="54"/>
      <c r="CC221" s="54"/>
      <c r="CD221" s="54"/>
      <c r="CE221" s="54"/>
      <c r="CF221" s="54"/>
      <c r="CG221" s="54"/>
      <c r="CH221" s="54"/>
      <c r="CI221" s="54"/>
      <c r="CJ221" s="54"/>
      <c r="CK221" s="54"/>
      <c r="CL221" s="54"/>
      <c r="CM221" s="54"/>
      <c r="CN221" s="54"/>
      <c r="CO221" s="54"/>
      <c r="CP221" s="54"/>
      <c r="CQ221" s="54"/>
      <c r="CR221" s="54"/>
      <c r="CS221" s="54"/>
      <c r="CT221" s="54"/>
      <c r="CU221" s="54"/>
      <c r="CV221" s="54"/>
      <c r="CW221" s="54"/>
      <c r="CX221" s="54"/>
      <c r="CY221" s="54"/>
      <c r="CZ221" s="54"/>
      <c r="DA221" s="54"/>
      <c r="DB221" s="54"/>
      <c r="DC221" s="54"/>
      <c r="DD221" s="54"/>
      <c r="DE221" s="54"/>
      <c r="DF221" s="54"/>
      <c r="DG221" s="54"/>
      <c r="DH221" s="54"/>
      <c r="DI221" s="54"/>
      <c r="DJ221" s="54"/>
      <c r="DK221" s="54"/>
      <c r="DL221" s="54"/>
      <c r="DM221" s="54"/>
      <c r="DN221" s="54"/>
      <c r="DO221" s="54"/>
      <c r="DP221" s="54"/>
      <c r="DQ221" s="54"/>
      <c r="DR221" s="54"/>
      <c r="DS221" s="54"/>
      <c r="DT221" s="54"/>
      <c r="DU221" s="54"/>
      <c r="DV221" s="54"/>
      <c r="DW221" s="54"/>
      <c r="DX221" s="54"/>
      <c r="DY221" s="54"/>
      <c r="DZ221" s="54"/>
      <c r="EA221" s="117"/>
      <c r="EB221" s="117"/>
      <c r="EC221" s="117"/>
      <c r="ED221" s="54"/>
      <c r="EE221" s="54"/>
      <c r="EF221" s="54"/>
      <c r="EG221" s="54"/>
      <c r="EH221" s="54"/>
      <c r="EI221" s="54"/>
      <c r="EJ221" s="54"/>
      <c r="EK221" s="54"/>
      <c r="EL221" s="54"/>
      <c r="EM221" s="54"/>
      <c r="EN221" s="54"/>
      <c r="EO221" s="54"/>
      <c r="EP221" s="54"/>
      <c r="EQ221" s="54"/>
      <c r="ER221" s="54"/>
      <c r="ES221" s="54"/>
      <c r="ET221" s="54"/>
      <c r="EU221" s="54"/>
      <c r="EV221" s="54"/>
      <c r="EW221" s="54"/>
      <c r="EX221" s="54"/>
      <c r="EY221" s="54"/>
      <c r="EZ221" s="54"/>
      <c r="FA221" s="54"/>
      <c r="FB221" s="54"/>
      <c r="FC221" s="54"/>
      <c r="FD221" s="54"/>
      <c r="FE221" s="54"/>
      <c r="HY221" s="47"/>
    </row>
    <row r="222" spans="2:233" ht="15" customHeight="1" x14ac:dyDescent="0.25">
      <c r="B222" s="62" t="s">
        <v>284</v>
      </c>
      <c r="C222" s="17" t="s">
        <v>493</v>
      </c>
      <c r="D222" s="17" t="str">
        <f t="shared" si="22"/>
        <v>MCG_RACFAPPSBP_1M_USD</v>
      </c>
      <c r="E222" s="54"/>
      <c r="F222" s="54"/>
      <c r="G222" s="54"/>
      <c r="H222" s="54"/>
      <c r="I222" s="54"/>
      <c r="J222" s="54"/>
      <c r="K222" s="54"/>
      <c r="L222" s="54"/>
      <c r="M222" s="54"/>
      <c r="N222" s="54"/>
      <c r="O222" s="54"/>
      <c r="P222" s="54"/>
      <c r="Q222" s="54"/>
      <c r="R222" s="54"/>
      <c r="S222" s="54"/>
      <c r="T222" s="54"/>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4"/>
      <c r="AR222" s="54"/>
      <c r="AS222" s="54"/>
      <c r="AT222" s="54"/>
      <c r="AU222" s="54"/>
      <c r="AV222" s="54"/>
      <c r="AW222" s="54"/>
      <c r="AX222" s="54"/>
      <c r="AY222" s="54"/>
      <c r="AZ222" s="54"/>
      <c r="BA222" s="54"/>
      <c r="BB222" s="54"/>
      <c r="BC222" s="54"/>
      <c r="BD222" s="54"/>
      <c r="BE222" s="54"/>
      <c r="BF222" s="54"/>
      <c r="BG222" s="54"/>
      <c r="BH222" s="54"/>
      <c r="BI222" s="54"/>
      <c r="BJ222" s="54"/>
      <c r="BK222" s="54"/>
      <c r="BL222" s="54"/>
      <c r="BM222" s="54"/>
      <c r="BN222" s="54"/>
      <c r="BO222" s="54"/>
      <c r="BP222" s="54"/>
      <c r="BQ222" s="54"/>
      <c r="BR222" s="54"/>
      <c r="BS222" s="54"/>
      <c r="BT222" s="54"/>
      <c r="BU222" s="54"/>
      <c r="BV222" s="54"/>
      <c r="BW222" s="54"/>
      <c r="BX222" s="54"/>
      <c r="BY222" s="54"/>
      <c r="BZ222" s="54"/>
      <c r="CA222" s="54"/>
      <c r="CB222" s="54"/>
      <c r="CC222" s="54"/>
      <c r="CD222" s="54"/>
      <c r="CE222" s="54"/>
      <c r="CF222" s="54"/>
      <c r="CG222" s="54"/>
      <c r="CH222" s="54"/>
      <c r="CI222" s="54"/>
      <c r="CJ222" s="54"/>
      <c r="CK222" s="54"/>
      <c r="CL222" s="54"/>
      <c r="CM222" s="54"/>
      <c r="CN222" s="54"/>
      <c r="CO222" s="54"/>
      <c r="CP222" s="54"/>
      <c r="CQ222" s="54"/>
      <c r="CR222" s="54"/>
      <c r="CS222" s="54"/>
      <c r="CT222" s="54"/>
      <c r="CU222" s="54"/>
      <c r="CV222" s="54"/>
      <c r="CW222" s="54"/>
      <c r="CX222" s="54"/>
      <c r="CY222" s="54"/>
      <c r="CZ222" s="54"/>
      <c r="DA222" s="54"/>
      <c r="DB222" s="54"/>
      <c r="DC222" s="54"/>
      <c r="DD222" s="54"/>
      <c r="DE222" s="54"/>
      <c r="DF222" s="54"/>
      <c r="DG222" s="54"/>
      <c r="DH222" s="54"/>
      <c r="DI222" s="54"/>
      <c r="DJ222" s="54"/>
      <c r="DK222" s="54"/>
      <c r="DL222" s="54"/>
      <c r="DM222" s="54"/>
      <c r="DN222" s="54"/>
      <c r="DO222" s="54"/>
      <c r="DP222" s="54"/>
      <c r="DQ222" s="54"/>
      <c r="DR222" s="54"/>
      <c r="DS222" s="54"/>
      <c r="DT222" s="54"/>
      <c r="DU222" s="54"/>
      <c r="DV222" s="54"/>
      <c r="DW222" s="54"/>
      <c r="DX222" s="54"/>
      <c r="DY222" s="54"/>
      <c r="DZ222" s="54"/>
      <c r="EA222" s="117"/>
      <c r="EB222" s="117"/>
      <c r="EC222" s="117"/>
      <c r="ED222" s="54"/>
      <c r="EE222" s="54"/>
      <c r="EF222" s="54"/>
      <c r="EG222" s="54"/>
      <c r="EH222" s="54"/>
      <c r="EI222" s="54"/>
      <c r="EJ222" s="54"/>
      <c r="EK222" s="54"/>
      <c r="EL222" s="54"/>
      <c r="EM222" s="54"/>
      <c r="EN222" s="54"/>
      <c r="EO222" s="54"/>
      <c r="EP222" s="54"/>
      <c r="EQ222" s="54"/>
      <c r="ER222" s="54"/>
      <c r="ES222" s="54"/>
      <c r="ET222" s="54"/>
      <c r="EU222" s="54"/>
      <c r="EV222" s="54"/>
      <c r="EW222" s="54"/>
      <c r="EX222" s="54"/>
      <c r="EY222" s="54"/>
      <c r="EZ222" s="54"/>
      <c r="FA222" s="54"/>
      <c r="FB222" s="54"/>
      <c r="FC222" s="54"/>
      <c r="FD222" s="54"/>
      <c r="FE222" s="54"/>
      <c r="HY222" s="47"/>
    </row>
    <row r="223" spans="2:233" ht="15" customHeight="1" x14ac:dyDescent="0.25">
      <c r="B223" s="63" t="s">
        <v>285</v>
      </c>
      <c r="C223" s="17" t="s">
        <v>494</v>
      </c>
      <c r="D223" s="17" t="str">
        <f t="shared" si="22"/>
        <v>MCG_RACFAPPSBP_1M_3M_USD</v>
      </c>
      <c r="E223" s="54"/>
      <c r="F223" s="54"/>
      <c r="G223" s="54"/>
      <c r="H223" s="54"/>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c r="BU223" s="54"/>
      <c r="BV223" s="54"/>
      <c r="BW223" s="54"/>
      <c r="BX223" s="54"/>
      <c r="BY223" s="54"/>
      <c r="BZ223" s="54"/>
      <c r="CA223" s="54"/>
      <c r="CB223" s="54"/>
      <c r="CC223" s="54"/>
      <c r="CD223" s="54"/>
      <c r="CE223" s="54"/>
      <c r="CF223" s="54"/>
      <c r="CG223" s="54"/>
      <c r="CH223" s="54"/>
      <c r="CI223" s="54"/>
      <c r="CJ223" s="54"/>
      <c r="CK223" s="54"/>
      <c r="CL223" s="54"/>
      <c r="CM223" s="54"/>
      <c r="CN223" s="54"/>
      <c r="CO223" s="54"/>
      <c r="CP223" s="54"/>
      <c r="CQ223" s="54"/>
      <c r="CR223" s="54"/>
      <c r="CS223" s="54"/>
      <c r="CT223" s="54"/>
      <c r="CU223" s="54"/>
      <c r="CV223" s="54"/>
      <c r="CW223" s="54"/>
      <c r="CX223" s="54"/>
      <c r="CY223" s="54"/>
      <c r="CZ223" s="54"/>
      <c r="DA223" s="54"/>
      <c r="DB223" s="54"/>
      <c r="DC223" s="54"/>
      <c r="DD223" s="54"/>
      <c r="DE223" s="54"/>
      <c r="DF223" s="54"/>
      <c r="DG223" s="54"/>
      <c r="DH223" s="54"/>
      <c r="DI223" s="54"/>
      <c r="DJ223" s="54"/>
      <c r="DK223" s="54"/>
      <c r="DL223" s="54"/>
      <c r="DM223" s="54"/>
      <c r="DN223" s="54"/>
      <c r="DO223" s="54"/>
      <c r="DP223" s="54"/>
      <c r="DQ223" s="54"/>
      <c r="DR223" s="54"/>
      <c r="DS223" s="54"/>
      <c r="DT223" s="54"/>
      <c r="DU223" s="54"/>
      <c r="DV223" s="54"/>
      <c r="DW223" s="54"/>
      <c r="DX223" s="54"/>
      <c r="DY223" s="54"/>
      <c r="DZ223" s="54"/>
      <c r="EA223" s="117"/>
      <c r="EB223" s="117"/>
      <c r="EC223" s="117"/>
      <c r="ED223" s="54"/>
      <c r="EE223" s="54"/>
      <c r="EF223" s="54"/>
      <c r="EG223" s="54"/>
      <c r="EH223" s="54"/>
      <c r="EI223" s="54"/>
      <c r="EJ223" s="54"/>
      <c r="EK223" s="54"/>
      <c r="EL223" s="54"/>
      <c r="EM223" s="54"/>
      <c r="EN223" s="54"/>
      <c r="EO223" s="54"/>
      <c r="EP223" s="54"/>
      <c r="EQ223" s="54"/>
      <c r="ER223" s="54"/>
      <c r="ES223" s="54"/>
      <c r="ET223" s="54"/>
      <c r="EU223" s="54"/>
      <c r="EV223" s="54"/>
      <c r="EW223" s="54"/>
      <c r="EX223" s="54"/>
      <c r="EY223" s="54"/>
      <c r="EZ223" s="54"/>
      <c r="FA223" s="54"/>
      <c r="FB223" s="54"/>
      <c r="FC223" s="54"/>
      <c r="FD223" s="54"/>
      <c r="FE223" s="54"/>
      <c r="HY223" s="47"/>
    </row>
    <row r="224" spans="2:233" ht="15" customHeight="1" x14ac:dyDescent="0.25">
      <c r="B224" s="62" t="s">
        <v>286</v>
      </c>
      <c r="C224" s="17" t="s">
        <v>495</v>
      </c>
      <c r="D224" s="17" t="str">
        <f t="shared" si="22"/>
        <v>MCG_RACFAPPSBP_3M_1Y_USD</v>
      </c>
      <c r="E224" s="54"/>
      <c r="F224" s="54"/>
      <c r="G224" s="54"/>
      <c r="H224" s="54"/>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c r="BU224" s="54"/>
      <c r="BV224" s="54"/>
      <c r="BW224" s="54"/>
      <c r="BX224" s="54"/>
      <c r="BY224" s="54"/>
      <c r="BZ224" s="54"/>
      <c r="CA224" s="54"/>
      <c r="CB224" s="54"/>
      <c r="CC224" s="54"/>
      <c r="CD224" s="54"/>
      <c r="CE224" s="54"/>
      <c r="CF224" s="54"/>
      <c r="CG224" s="54"/>
      <c r="CH224" s="54"/>
      <c r="CI224" s="54"/>
      <c r="CJ224" s="54"/>
      <c r="CK224" s="54"/>
      <c r="CL224" s="54"/>
      <c r="CM224" s="54"/>
      <c r="CN224" s="54"/>
      <c r="CO224" s="54"/>
      <c r="CP224" s="54"/>
      <c r="CQ224" s="54"/>
      <c r="CR224" s="54"/>
      <c r="CS224" s="54"/>
      <c r="CT224" s="54"/>
      <c r="CU224" s="54"/>
      <c r="CV224" s="54"/>
      <c r="CW224" s="54"/>
      <c r="CX224" s="54"/>
      <c r="CY224" s="54"/>
      <c r="CZ224" s="54"/>
      <c r="DA224" s="54"/>
      <c r="DB224" s="54"/>
      <c r="DC224" s="54"/>
      <c r="DD224" s="54"/>
      <c r="DE224" s="54"/>
      <c r="DF224" s="54"/>
      <c r="DG224" s="54"/>
      <c r="DH224" s="54"/>
      <c r="DI224" s="54"/>
      <c r="DJ224" s="54"/>
      <c r="DK224" s="54"/>
      <c r="DL224" s="54"/>
      <c r="DM224" s="54"/>
      <c r="DN224" s="54"/>
      <c r="DO224" s="54"/>
      <c r="DP224" s="54"/>
      <c r="DQ224" s="54"/>
      <c r="DR224" s="54"/>
      <c r="DS224" s="54"/>
      <c r="DT224" s="54"/>
      <c r="DU224" s="54"/>
      <c r="DV224" s="54"/>
      <c r="DW224" s="54"/>
      <c r="DX224" s="54"/>
      <c r="DY224" s="54"/>
      <c r="DZ224" s="54"/>
      <c r="EA224" s="117"/>
      <c r="EB224" s="117"/>
      <c r="EC224" s="117"/>
      <c r="ED224" s="54"/>
      <c r="EE224" s="54"/>
      <c r="EF224" s="54"/>
      <c r="EG224" s="54"/>
      <c r="EH224" s="54"/>
      <c r="EI224" s="54"/>
      <c r="EJ224" s="54"/>
      <c r="EK224" s="54"/>
      <c r="EL224" s="54"/>
      <c r="EM224" s="54"/>
      <c r="EN224" s="54"/>
      <c r="EO224" s="54"/>
      <c r="EP224" s="54"/>
      <c r="EQ224" s="54"/>
      <c r="ER224" s="54"/>
      <c r="ES224" s="54"/>
      <c r="ET224" s="54"/>
      <c r="EU224" s="54"/>
      <c r="EV224" s="54"/>
      <c r="EW224" s="54"/>
      <c r="EX224" s="54"/>
      <c r="EY224" s="54"/>
      <c r="EZ224" s="54"/>
      <c r="FA224" s="54"/>
      <c r="FB224" s="54"/>
      <c r="FC224" s="54"/>
      <c r="FD224" s="54"/>
      <c r="FE224" s="54"/>
      <c r="HY224" s="47"/>
    </row>
    <row r="225" spans="2:233" ht="15" customHeight="1" x14ac:dyDescent="0.25">
      <c r="B225" s="17" t="s">
        <v>51</v>
      </c>
      <c r="C225" s="80"/>
      <c r="D225" s="5"/>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c r="BN225" s="97"/>
      <c r="BO225" s="97"/>
      <c r="BP225" s="97"/>
      <c r="BQ225" s="97"/>
      <c r="BR225" s="97"/>
      <c r="BS225" s="97"/>
      <c r="BT225" s="97"/>
      <c r="BU225" s="97"/>
      <c r="BV225" s="97"/>
      <c r="BW225" s="97"/>
      <c r="BX225" s="97"/>
      <c r="BY225" s="97"/>
      <c r="BZ225" s="97"/>
      <c r="CA225" s="97"/>
      <c r="CB225" s="97"/>
      <c r="CC225" s="97"/>
      <c r="CD225" s="97"/>
      <c r="CE225" s="97"/>
      <c r="CF225" s="97"/>
      <c r="CG225" s="97"/>
      <c r="CH225" s="97"/>
      <c r="CI225" s="97"/>
      <c r="CJ225" s="97"/>
      <c r="CK225" s="97"/>
      <c r="CL225" s="97"/>
      <c r="CM225" s="97"/>
      <c r="CN225" s="97"/>
      <c r="CO225" s="97"/>
      <c r="CP225" s="97"/>
      <c r="CQ225" s="97"/>
      <c r="CR225" s="97"/>
      <c r="CS225" s="97"/>
      <c r="CT225" s="97"/>
      <c r="CU225" s="97"/>
      <c r="CV225" s="97"/>
      <c r="CW225" s="97"/>
      <c r="CX225" s="97"/>
      <c r="CY225" s="97"/>
      <c r="CZ225" s="97"/>
      <c r="DA225" s="97"/>
      <c r="DB225" s="97"/>
      <c r="DC225" s="97"/>
      <c r="DD225" s="97"/>
      <c r="DE225" s="97"/>
      <c r="DF225" s="97"/>
      <c r="DG225" s="97"/>
      <c r="DH225" s="97"/>
      <c r="DI225" s="97"/>
      <c r="DJ225" s="97"/>
      <c r="DK225" s="97"/>
      <c r="DL225" s="97"/>
      <c r="DM225" s="97"/>
      <c r="DN225" s="97"/>
      <c r="DO225" s="97"/>
      <c r="DP225" s="97"/>
      <c r="DQ225" s="97"/>
      <c r="DR225" s="97"/>
      <c r="DS225" s="97"/>
      <c r="DT225" s="97"/>
      <c r="DU225" s="97"/>
      <c r="DV225" s="97"/>
      <c r="DW225" s="97"/>
      <c r="DX225" s="97"/>
      <c r="DY225" s="97"/>
      <c r="DZ225" s="97"/>
      <c r="EA225" s="119"/>
      <c r="EB225" s="119"/>
      <c r="EC225" s="119"/>
      <c r="ED225" s="97"/>
      <c r="EE225" s="97"/>
      <c r="EF225" s="97"/>
      <c r="EG225" s="97"/>
      <c r="EH225" s="97"/>
      <c r="EI225" s="97"/>
      <c r="EJ225" s="97"/>
      <c r="EK225" s="97"/>
      <c r="EL225" s="97"/>
      <c r="EM225" s="97"/>
      <c r="EN225" s="97"/>
      <c r="EO225" s="97"/>
      <c r="EP225" s="97"/>
      <c r="EQ225" s="97"/>
      <c r="ER225" s="97"/>
      <c r="ES225" s="97"/>
      <c r="ET225" s="97"/>
      <c r="EU225" s="97"/>
      <c r="EV225" s="97"/>
      <c r="EW225" s="97"/>
      <c r="EX225" s="97"/>
      <c r="EY225" s="97"/>
      <c r="EZ225" s="97"/>
      <c r="FA225" s="97"/>
      <c r="FB225" s="97"/>
      <c r="FC225" s="97"/>
      <c r="FD225" s="97"/>
      <c r="FE225" s="97"/>
      <c r="HY225" s="47"/>
    </row>
    <row r="226" spans="2:233" ht="15" customHeight="1" x14ac:dyDescent="0.25">
      <c r="B226" s="61" t="s">
        <v>287</v>
      </c>
      <c r="C226" s="17" t="s">
        <v>496</v>
      </c>
      <c r="D226" s="17" t="str">
        <f t="shared" si="22"/>
        <v>MCG_RACFAPPSWC_USD</v>
      </c>
      <c r="E226" s="54"/>
      <c r="F226" s="54"/>
      <c r="G226" s="54"/>
      <c r="H226" s="5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c r="BU226" s="54"/>
      <c r="BV226" s="54"/>
      <c r="BW226" s="54"/>
      <c r="BX226" s="54"/>
      <c r="BY226" s="54"/>
      <c r="BZ226" s="54"/>
      <c r="CA226" s="54"/>
      <c r="CB226" s="54"/>
      <c r="CC226" s="54"/>
      <c r="CD226" s="54"/>
      <c r="CE226" s="54"/>
      <c r="CF226" s="54"/>
      <c r="CG226" s="54"/>
      <c r="CH226" s="54"/>
      <c r="CI226" s="54"/>
      <c r="CJ226" s="54"/>
      <c r="CK226" s="54"/>
      <c r="CL226" s="54"/>
      <c r="CM226" s="54"/>
      <c r="CN226" s="54"/>
      <c r="CO226" s="54"/>
      <c r="CP226" s="54"/>
      <c r="CQ226" s="54"/>
      <c r="CR226" s="54"/>
      <c r="CS226" s="54"/>
      <c r="CT226" s="54"/>
      <c r="CU226" s="54"/>
      <c r="CV226" s="54"/>
      <c r="CW226" s="54"/>
      <c r="CX226" s="54"/>
      <c r="CY226" s="54"/>
      <c r="CZ226" s="54"/>
      <c r="DA226" s="54"/>
      <c r="DB226" s="54"/>
      <c r="DC226" s="54"/>
      <c r="DD226" s="54"/>
      <c r="DE226" s="54"/>
      <c r="DF226" s="54"/>
      <c r="DG226" s="54"/>
      <c r="DH226" s="54"/>
      <c r="DI226" s="54"/>
      <c r="DJ226" s="54"/>
      <c r="DK226" s="54"/>
      <c r="DL226" s="54"/>
      <c r="DM226" s="54"/>
      <c r="DN226" s="54"/>
      <c r="DO226" s="54"/>
      <c r="DP226" s="54"/>
      <c r="DQ226" s="54"/>
      <c r="DR226" s="54"/>
      <c r="DS226" s="54"/>
      <c r="DT226" s="54"/>
      <c r="DU226" s="54"/>
      <c r="DV226" s="54"/>
      <c r="DW226" s="54"/>
      <c r="DX226" s="54"/>
      <c r="DY226" s="54"/>
      <c r="DZ226" s="54"/>
      <c r="EA226" s="117"/>
      <c r="EB226" s="117"/>
      <c r="EC226" s="117"/>
      <c r="ED226" s="54"/>
      <c r="EE226" s="54"/>
      <c r="EF226" s="54"/>
      <c r="EG226" s="54"/>
      <c r="EH226" s="54"/>
      <c r="EI226" s="54"/>
      <c r="EJ226" s="54"/>
      <c r="EK226" s="54"/>
      <c r="EL226" s="54"/>
      <c r="EM226" s="54"/>
      <c r="EN226" s="54"/>
      <c r="EO226" s="54"/>
      <c r="EP226" s="54"/>
      <c r="EQ226" s="54"/>
      <c r="ER226" s="54"/>
      <c r="ES226" s="54"/>
      <c r="ET226" s="54"/>
      <c r="EU226" s="54"/>
      <c r="EV226" s="54"/>
      <c r="EW226" s="54"/>
      <c r="EX226" s="54"/>
      <c r="EY226" s="54"/>
      <c r="EZ226" s="54"/>
      <c r="FA226" s="54"/>
      <c r="FB226" s="54"/>
      <c r="FC226" s="54"/>
      <c r="FD226" s="54"/>
      <c r="FE226" s="54"/>
      <c r="HY226" s="47"/>
    </row>
    <row r="227" spans="2:233" ht="15" customHeight="1" x14ac:dyDescent="0.25">
      <c r="B227" s="62" t="s">
        <v>284</v>
      </c>
      <c r="C227" s="17" t="s">
        <v>497</v>
      </c>
      <c r="D227" s="17" t="str">
        <f t="shared" si="22"/>
        <v>MCG_RACFAPPSWC_1M_USD</v>
      </c>
      <c r="E227" s="54"/>
      <c r="F227" s="54"/>
      <c r="G227" s="54"/>
      <c r="H227" s="54"/>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c r="BU227" s="54"/>
      <c r="BV227" s="54"/>
      <c r="BW227" s="54"/>
      <c r="BX227" s="54"/>
      <c r="BY227" s="54"/>
      <c r="BZ227" s="54"/>
      <c r="CA227" s="54"/>
      <c r="CB227" s="54"/>
      <c r="CC227" s="54"/>
      <c r="CD227" s="54"/>
      <c r="CE227" s="54"/>
      <c r="CF227" s="54"/>
      <c r="CG227" s="54"/>
      <c r="CH227" s="54"/>
      <c r="CI227" s="54"/>
      <c r="CJ227" s="54"/>
      <c r="CK227" s="54"/>
      <c r="CL227" s="54"/>
      <c r="CM227" s="54"/>
      <c r="CN227" s="54"/>
      <c r="CO227" s="54"/>
      <c r="CP227" s="54"/>
      <c r="CQ227" s="54"/>
      <c r="CR227" s="54"/>
      <c r="CS227" s="54"/>
      <c r="CT227" s="54"/>
      <c r="CU227" s="54"/>
      <c r="CV227" s="54"/>
      <c r="CW227" s="54"/>
      <c r="CX227" s="54"/>
      <c r="CY227" s="54"/>
      <c r="CZ227" s="54"/>
      <c r="DA227" s="54"/>
      <c r="DB227" s="54"/>
      <c r="DC227" s="54"/>
      <c r="DD227" s="54"/>
      <c r="DE227" s="54"/>
      <c r="DF227" s="54"/>
      <c r="DG227" s="54"/>
      <c r="DH227" s="54"/>
      <c r="DI227" s="54"/>
      <c r="DJ227" s="54"/>
      <c r="DK227" s="54"/>
      <c r="DL227" s="54"/>
      <c r="DM227" s="54"/>
      <c r="DN227" s="54"/>
      <c r="DO227" s="54"/>
      <c r="DP227" s="54"/>
      <c r="DQ227" s="54"/>
      <c r="DR227" s="54"/>
      <c r="DS227" s="54"/>
      <c r="DT227" s="54"/>
      <c r="DU227" s="54"/>
      <c r="DV227" s="54"/>
      <c r="DW227" s="54"/>
      <c r="DX227" s="54"/>
      <c r="DY227" s="54"/>
      <c r="DZ227" s="54"/>
      <c r="EA227" s="117"/>
      <c r="EB227" s="117"/>
      <c r="EC227" s="117"/>
      <c r="ED227" s="54"/>
      <c r="EE227" s="54"/>
      <c r="EF227" s="54"/>
      <c r="EG227" s="54"/>
      <c r="EH227" s="54"/>
      <c r="EI227" s="54"/>
      <c r="EJ227" s="54"/>
      <c r="EK227" s="54"/>
      <c r="EL227" s="54"/>
      <c r="EM227" s="54"/>
      <c r="EN227" s="54"/>
      <c r="EO227" s="54"/>
      <c r="EP227" s="54"/>
      <c r="EQ227" s="54"/>
      <c r="ER227" s="54"/>
      <c r="ES227" s="54"/>
      <c r="ET227" s="54"/>
      <c r="EU227" s="54"/>
      <c r="EV227" s="54"/>
      <c r="EW227" s="54"/>
      <c r="EX227" s="54"/>
      <c r="EY227" s="54"/>
      <c r="EZ227" s="54"/>
      <c r="FA227" s="54"/>
      <c r="FB227" s="54"/>
      <c r="FC227" s="54"/>
      <c r="FD227" s="54"/>
      <c r="FE227" s="54"/>
      <c r="HY227" s="47"/>
    </row>
    <row r="228" spans="2:233" ht="15" customHeight="1" x14ac:dyDescent="0.25">
      <c r="B228" s="63" t="s">
        <v>285</v>
      </c>
      <c r="C228" s="17" t="s">
        <v>498</v>
      </c>
      <c r="D228" s="17" t="str">
        <f t="shared" si="22"/>
        <v>MCG_RACFAPPSWC_1M_3M_USD</v>
      </c>
      <c r="E228" s="54"/>
      <c r="F228" s="54"/>
      <c r="G228" s="54"/>
      <c r="H228" s="54"/>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c r="BU228" s="54"/>
      <c r="BV228" s="54"/>
      <c r="BW228" s="54"/>
      <c r="BX228" s="54"/>
      <c r="BY228" s="54"/>
      <c r="BZ228" s="54"/>
      <c r="CA228" s="54"/>
      <c r="CB228" s="54"/>
      <c r="CC228" s="54"/>
      <c r="CD228" s="54"/>
      <c r="CE228" s="54"/>
      <c r="CF228" s="54"/>
      <c r="CG228" s="54"/>
      <c r="CH228" s="54"/>
      <c r="CI228" s="54"/>
      <c r="CJ228" s="54"/>
      <c r="CK228" s="54"/>
      <c r="CL228" s="54"/>
      <c r="CM228" s="54"/>
      <c r="CN228" s="54"/>
      <c r="CO228" s="54"/>
      <c r="CP228" s="54"/>
      <c r="CQ228" s="54"/>
      <c r="CR228" s="54"/>
      <c r="CS228" s="54"/>
      <c r="CT228" s="54"/>
      <c r="CU228" s="54"/>
      <c r="CV228" s="54"/>
      <c r="CW228" s="54"/>
      <c r="CX228" s="54"/>
      <c r="CY228" s="54"/>
      <c r="CZ228" s="54"/>
      <c r="DA228" s="54"/>
      <c r="DB228" s="54"/>
      <c r="DC228" s="54"/>
      <c r="DD228" s="54"/>
      <c r="DE228" s="54"/>
      <c r="DF228" s="54"/>
      <c r="DG228" s="54"/>
      <c r="DH228" s="54"/>
      <c r="DI228" s="54"/>
      <c r="DJ228" s="54"/>
      <c r="DK228" s="54"/>
      <c r="DL228" s="54"/>
      <c r="DM228" s="54"/>
      <c r="DN228" s="54"/>
      <c r="DO228" s="54"/>
      <c r="DP228" s="54"/>
      <c r="DQ228" s="54"/>
      <c r="DR228" s="54"/>
      <c r="DS228" s="54"/>
      <c r="DT228" s="54"/>
      <c r="DU228" s="54"/>
      <c r="DV228" s="54"/>
      <c r="DW228" s="54"/>
      <c r="DX228" s="54"/>
      <c r="DY228" s="54"/>
      <c r="DZ228" s="54"/>
      <c r="EA228" s="117"/>
      <c r="EB228" s="117"/>
      <c r="EC228" s="117"/>
      <c r="ED228" s="54"/>
      <c r="EE228" s="54"/>
      <c r="EF228" s="54"/>
      <c r="EG228" s="54"/>
      <c r="EH228" s="54"/>
      <c r="EI228" s="54"/>
      <c r="EJ228" s="54"/>
      <c r="EK228" s="54"/>
      <c r="EL228" s="54"/>
      <c r="EM228" s="54"/>
      <c r="EN228" s="54"/>
      <c r="EO228" s="54"/>
      <c r="EP228" s="54"/>
      <c r="EQ228" s="54"/>
      <c r="ER228" s="54"/>
      <c r="ES228" s="54"/>
      <c r="ET228" s="54"/>
      <c r="EU228" s="54"/>
      <c r="EV228" s="54"/>
      <c r="EW228" s="54"/>
      <c r="EX228" s="54"/>
      <c r="EY228" s="54"/>
      <c r="EZ228" s="54"/>
      <c r="FA228" s="54"/>
      <c r="FB228" s="54"/>
      <c r="FC228" s="54"/>
      <c r="FD228" s="54"/>
      <c r="FE228" s="54"/>
      <c r="HY228" s="47"/>
    </row>
    <row r="229" spans="2:233" ht="15" customHeight="1" x14ac:dyDescent="0.25">
      <c r="B229" s="62" t="s">
        <v>286</v>
      </c>
      <c r="C229" s="17" t="s">
        <v>499</v>
      </c>
      <c r="D229" s="17" t="str">
        <f t="shared" si="22"/>
        <v>MCG_RACFAPPSWC_3M_1Y_USD</v>
      </c>
      <c r="E229" s="54"/>
      <c r="F229" s="54"/>
      <c r="G229" s="54"/>
      <c r="H229" s="54"/>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c r="BU229" s="54"/>
      <c r="BV229" s="54"/>
      <c r="BW229" s="54"/>
      <c r="BX229" s="54"/>
      <c r="BY229" s="54"/>
      <c r="BZ229" s="54"/>
      <c r="CA229" s="54"/>
      <c r="CB229" s="54"/>
      <c r="CC229" s="54"/>
      <c r="CD229" s="54"/>
      <c r="CE229" s="54"/>
      <c r="CF229" s="54"/>
      <c r="CG229" s="54"/>
      <c r="CH229" s="54"/>
      <c r="CI229" s="54"/>
      <c r="CJ229" s="54"/>
      <c r="CK229" s="54"/>
      <c r="CL229" s="54"/>
      <c r="CM229" s="54"/>
      <c r="CN229" s="54"/>
      <c r="CO229" s="54"/>
      <c r="CP229" s="54"/>
      <c r="CQ229" s="54"/>
      <c r="CR229" s="54"/>
      <c r="CS229" s="54"/>
      <c r="CT229" s="54"/>
      <c r="CU229" s="54"/>
      <c r="CV229" s="54"/>
      <c r="CW229" s="54"/>
      <c r="CX229" s="54"/>
      <c r="CY229" s="54"/>
      <c r="CZ229" s="54"/>
      <c r="DA229" s="54"/>
      <c r="DB229" s="54"/>
      <c r="DC229" s="54"/>
      <c r="DD229" s="54"/>
      <c r="DE229" s="54"/>
      <c r="DF229" s="54"/>
      <c r="DG229" s="54"/>
      <c r="DH229" s="54"/>
      <c r="DI229" s="54"/>
      <c r="DJ229" s="54"/>
      <c r="DK229" s="54"/>
      <c r="DL229" s="54"/>
      <c r="DM229" s="54"/>
      <c r="DN229" s="54"/>
      <c r="DO229" s="54"/>
      <c r="DP229" s="54"/>
      <c r="DQ229" s="54"/>
      <c r="DR229" s="54"/>
      <c r="DS229" s="54"/>
      <c r="DT229" s="54"/>
      <c r="DU229" s="54"/>
      <c r="DV229" s="54"/>
      <c r="DW229" s="54"/>
      <c r="DX229" s="54"/>
      <c r="DY229" s="54"/>
      <c r="DZ229" s="54"/>
      <c r="EA229" s="117"/>
      <c r="EB229" s="117"/>
      <c r="EC229" s="117"/>
      <c r="ED229" s="54"/>
      <c r="EE229" s="54"/>
      <c r="EF229" s="54"/>
      <c r="EG229" s="54"/>
      <c r="EH229" s="54"/>
      <c r="EI229" s="54"/>
      <c r="EJ229" s="54"/>
      <c r="EK229" s="54"/>
      <c r="EL229" s="54"/>
      <c r="EM229" s="54"/>
      <c r="EN229" s="54"/>
      <c r="EO229" s="54"/>
      <c r="EP229" s="54"/>
      <c r="EQ229" s="54"/>
      <c r="ER229" s="54"/>
      <c r="ES229" s="54"/>
      <c r="ET229" s="54"/>
      <c r="EU229" s="54"/>
      <c r="EV229" s="54"/>
      <c r="EW229" s="54"/>
      <c r="EX229" s="54"/>
      <c r="EY229" s="54"/>
      <c r="EZ229" s="54"/>
      <c r="FA229" s="54"/>
      <c r="FB229" s="54"/>
      <c r="FC229" s="54"/>
      <c r="FD229" s="54"/>
      <c r="FE229" s="54"/>
      <c r="HY229" s="47"/>
    </row>
    <row r="230" spans="2:233" ht="15" customHeight="1" x14ac:dyDescent="0.25">
      <c r="B230" s="17" t="s">
        <v>52</v>
      </c>
      <c r="C230" s="80"/>
      <c r="D230" s="5"/>
      <c r="E230" s="97"/>
      <c r="F230" s="97"/>
      <c r="G230" s="97"/>
      <c r="H230" s="97"/>
      <c r="I230" s="97"/>
      <c r="J230" s="97"/>
      <c r="K230" s="97"/>
      <c r="L230" s="97"/>
      <c r="M230" s="97"/>
      <c r="N230" s="97"/>
      <c r="O230" s="97"/>
      <c r="P230" s="97"/>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c r="BN230" s="97"/>
      <c r="BO230" s="97"/>
      <c r="BP230" s="97"/>
      <c r="BQ230" s="97"/>
      <c r="BR230" s="97"/>
      <c r="BS230" s="97"/>
      <c r="BT230" s="97"/>
      <c r="BU230" s="97"/>
      <c r="BV230" s="97"/>
      <c r="BW230" s="97"/>
      <c r="BX230" s="97"/>
      <c r="BY230" s="97"/>
      <c r="BZ230" s="97"/>
      <c r="CA230" s="97"/>
      <c r="CB230" s="97"/>
      <c r="CC230" s="97"/>
      <c r="CD230" s="97"/>
      <c r="CE230" s="97"/>
      <c r="CF230" s="97"/>
      <c r="CG230" s="97"/>
      <c r="CH230" s="97"/>
      <c r="CI230" s="97"/>
      <c r="CJ230" s="97"/>
      <c r="CK230" s="97"/>
      <c r="CL230" s="97"/>
      <c r="CM230" s="97"/>
      <c r="CN230" s="97"/>
      <c r="CO230" s="97"/>
      <c r="CP230" s="97"/>
      <c r="CQ230" s="97"/>
      <c r="CR230" s="97"/>
      <c r="CS230" s="97"/>
      <c r="CT230" s="97"/>
      <c r="CU230" s="97"/>
      <c r="CV230" s="97"/>
      <c r="CW230" s="97"/>
      <c r="CX230" s="97"/>
      <c r="CY230" s="97"/>
      <c r="CZ230" s="97"/>
      <c r="DA230" s="97"/>
      <c r="DB230" s="97"/>
      <c r="DC230" s="97"/>
      <c r="DD230" s="97"/>
      <c r="DE230" s="97"/>
      <c r="DF230" s="97"/>
      <c r="DG230" s="97"/>
      <c r="DH230" s="97"/>
      <c r="DI230" s="97"/>
      <c r="DJ230" s="97"/>
      <c r="DK230" s="97"/>
      <c r="DL230" s="97"/>
      <c r="DM230" s="97"/>
      <c r="DN230" s="97"/>
      <c r="DO230" s="97"/>
      <c r="DP230" s="97"/>
      <c r="DQ230" s="97"/>
      <c r="DR230" s="97"/>
      <c r="DS230" s="97"/>
      <c r="DT230" s="97"/>
      <c r="DU230" s="97"/>
      <c r="DV230" s="97"/>
      <c r="DW230" s="97"/>
      <c r="DX230" s="97"/>
      <c r="DY230" s="97"/>
      <c r="DZ230" s="97"/>
      <c r="EA230" s="119"/>
      <c r="EB230" s="119"/>
      <c r="EC230" s="119"/>
      <c r="ED230" s="97"/>
      <c r="EE230" s="97"/>
      <c r="EF230" s="97"/>
      <c r="EG230" s="97"/>
      <c r="EH230" s="97"/>
      <c r="EI230" s="97"/>
      <c r="EJ230" s="97"/>
      <c r="EK230" s="97"/>
      <c r="EL230" s="97"/>
      <c r="EM230" s="97"/>
      <c r="EN230" s="97"/>
      <c r="EO230" s="97"/>
      <c r="EP230" s="97"/>
      <c r="EQ230" s="97"/>
      <c r="ER230" s="97"/>
      <c r="ES230" s="97"/>
      <c r="ET230" s="97"/>
      <c r="EU230" s="97"/>
      <c r="EV230" s="97"/>
      <c r="EW230" s="97"/>
      <c r="EX230" s="97"/>
      <c r="EY230" s="97"/>
      <c r="EZ230" s="97"/>
      <c r="FA230" s="97"/>
      <c r="FB230" s="97"/>
      <c r="FC230" s="97"/>
      <c r="FD230" s="97"/>
      <c r="FE230" s="97"/>
      <c r="HY230" s="47"/>
    </row>
    <row r="231" spans="2:233" ht="15" customHeight="1" x14ac:dyDescent="0.25">
      <c r="B231" s="61" t="s">
        <v>287</v>
      </c>
      <c r="C231" s="17" t="s">
        <v>500</v>
      </c>
      <c r="D231" s="17" t="str">
        <f t="shared" si="22"/>
        <v>MCG_RACFAPPL_USD</v>
      </c>
      <c r="E231" s="54"/>
      <c r="F231" s="54"/>
      <c r="G231" s="54"/>
      <c r="H231" s="5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c r="BU231" s="54"/>
      <c r="BV231" s="54"/>
      <c r="BW231" s="54"/>
      <c r="BX231" s="54"/>
      <c r="BY231" s="54"/>
      <c r="BZ231" s="54"/>
      <c r="CA231" s="54"/>
      <c r="CB231" s="54"/>
      <c r="CC231" s="54"/>
      <c r="CD231" s="54"/>
      <c r="CE231" s="54"/>
      <c r="CF231" s="54"/>
      <c r="CG231" s="54"/>
      <c r="CH231" s="54"/>
      <c r="CI231" s="54"/>
      <c r="CJ231" s="54"/>
      <c r="CK231" s="54"/>
      <c r="CL231" s="54"/>
      <c r="CM231" s="54"/>
      <c r="CN231" s="54"/>
      <c r="CO231" s="54"/>
      <c r="CP231" s="54"/>
      <c r="CQ231" s="54"/>
      <c r="CR231" s="54"/>
      <c r="CS231" s="54"/>
      <c r="CT231" s="54"/>
      <c r="CU231" s="54"/>
      <c r="CV231" s="54"/>
      <c r="CW231" s="54"/>
      <c r="CX231" s="54"/>
      <c r="CY231" s="54"/>
      <c r="CZ231" s="54"/>
      <c r="DA231" s="54"/>
      <c r="DB231" s="54"/>
      <c r="DC231" s="54"/>
      <c r="DD231" s="54"/>
      <c r="DE231" s="54"/>
      <c r="DF231" s="54"/>
      <c r="DG231" s="54"/>
      <c r="DH231" s="54"/>
      <c r="DI231" s="54"/>
      <c r="DJ231" s="54"/>
      <c r="DK231" s="54"/>
      <c r="DL231" s="54"/>
      <c r="DM231" s="54"/>
      <c r="DN231" s="54"/>
      <c r="DO231" s="54"/>
      <c r="DP231" s="54"/>
      <c r="DQ231" s="54"/>
      <c r="DR231" s="54"/>
      <c r="DS231" s="54"/>
      <c r="DT231" s="54"/>
      <c r="DU231" s="54"/>
      <c r="DV231" s="54"/>
      <c r="DW231" s="54"/>
      <c r="DX231" s="54"/>
      <c r="DY231" s="54"/>
      <c r="DZ231" s="54"/>
      <c r="EA231" s="117"/>
      <c r="EB231" s="117"/>
      <c r="EC231" s="117"/>
      <c r="ED231" s="54"/>
      <c r="EE231" s="54"/>
      <c r="EF231" s="54"/>
      <c r="EG231" s="54"/>
      <c r="EH231" s="54"/>
      <c r="EI231" s="54"/>
      <c r="EJ231" s="54"/>
      <c r="EK231" s="54"/>
      <c r="EL231" s="54"/>
      <c r="EM231" s="54"/>
      <c r="EN231" s="54"/>
      <c r="EO231" s="54"/>
      <c r="EP231" s="54"/>
      <c r="EQ231" s="54"/>
      <c r="ER231" s="54"/>
      <c r="ES231" s="54"/>
      <c r="ET231" s="54"/>
      <c r="EU231" s="54"/>
      <c r="EV231" s="54"/>
      <c r="EW231" s="54"/>
      <c r="EX231" s="54"/>
      <c r="EY231" s="54"/>
      <c r="EZ231" s="54"/>
      <c r="FA231" s="54"/>
      <c r="FB231" s="54"/>
      <c r="FC231" s="54"/>
      <c r="FD231" s="54"/>
      <c r="FE231" s="54"/>
      <c r="HY231" s="47"/>
    </row>
    <row r="232" spans="2:233" ht="15" customHeight="1" x14ac:dyDescent="0.25">
      <c r="B232" s="62" t="s">
        <v>284</v>
      </c>
      <c r="C232" s="17" t="s">
        <v>501</v>
      </c>
      <c r="D232" s="17" t="str">
        <f t="shared" si="22"/>
        <v>MCG_RACFAPPL_1M_USD</v>
      </c>
      <c r="E232" s="54"/>
      <c r="F232" s="54"/>
      <c r="G232" s="54"/>
      <c r="H232" s="54"/>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c r="BU232" s="54"/>
      <c r="BV232" s="54"/>
      <c r="BW232" s="54"/>
      <c r="BX232" s="54"/>
      <c r="BY232" s="54"/>
      <c r="BZ232" s="54"/>
      <c r="CA232" s="54"/>
      <c r="CB232" s="54"/>
      <c r="CC232" s="54"/>
      <c r="CD232" s="54"/>
      <c r="CE232" s="54"/>
      <c r="CF232" s="54"/>
      <c r="CG232" s="54"/>
      <c r="CH232" s="54"/>
      <c r="CI232" s="54"/>
      <c r="CJ232" s="54"/>
      <c r="CK232" s="54"/>
      <c r="CL232" s="54"/>
      <c r="CM232" s="54"/>
      <c r="CN232" s="54"/>
      <c r="CO232" s="54"/>
      <c r="CP232" s="54"/>
      <c r="CQ232" s="54"/>
      <c r="CR232" s="54"/>
      <c r="CS232" s="54"/>
      <c r="CT232" s="54"/>
      <c r="CU232" s="54"/>
      <c r="CV232" s="54"/>
      <c r="CW232" s="54"/>
      <c r="CX232" s="54"/>
      <c r="CY232" s="54"/>
      <c r="CZ232" s="54"/>
      <c r="DA232" s="54"/>
      <c r="DB232" s="54"/>
      <c r="DC232" s="54"/>
      <c r="DD232" s="54"/>
      <c r="DE232" s="54"/>
      <c r="DF232" s="54"/>
      <c r="DG232" s="54"/>
      <c r="DH232" s="54"/>
      <c r="DI232" s="54"/>
      <c r="DJ232" s="54"/>
      <c r="DK232" s="54"/>
      <c r="DL232" s="54"/>
      <c r="DM232" s="54"/>
      <c r="DN232" s="54"/>
      <c r="DO232" s="54"/>
      <c r="DP232" s="54"/>
      <c r="DQ232" s="54"/>
      <c r="DR232" s="54"/>
      <c r="DS232" s="54"/>
      <c r="DT232" s="54"/>
      <c r="DU232" s="54"/>
      <c r="DV232" s="54"/>
      <c r="DW232" s="54"/>
      <c r="DX232" s="54"/>
      <c r="DY232" s="54"/>
      <c r="DZ232" s="54"/>
      <c r="EA232" s="117"/>
      <c r="EB232" s="117"/>
      <c r="EC232" s="117"/>
      <c r="ED232" s="54"/>
      <c r="EE232" s="54"/>
      <c r="EF232" s="54"/>
      <c r="EG232" s="54"/>
      <c r="EH232" s="54"/>
      <c r="EI232" s="54"/>
      <c r="EJ232" s="54"/>
      <c r="EK232" s="54"/>
      <c r="EL232" s="54"/>
      <c r="EM232" s="54"/>
      <c r="EN232" s="54"/>
      <c r="EO232" s="54"/>
      <c r="EP232" s="54"/>
      <c r="EQ232" s="54"/>
      <c r="ER232" s="54"/>
      <c r="ES232" s="54"/>
      <c r="ET232" s="54"/>
      <c r="EU232" s="54"/>
      <c r="EV232" s="54"/>
      <c r="EW232" s="54"/>
      <c r="EX232" s="54"/>
      <c r="EY232" s="54"/>
      <c r="EZ232" s="54"/>
      <c r="FA232" s="54"/>
      <c r="FB232" s="54"/>
      <c r="FC232" s="54"/>
      <c r="FD232" s="54"/>
      <c r="FE232" s="54"/>
      <c r="HY232" s="47"/>
    </row>
    <row r="233" spans="2:233" ht="15" customHeight="1" x14ac:dyDescent="0.25">
      <c r="B233" s="63" t="s">
        <v>285</v>
      </c>
      <c r="C233" s="17" t="s">
        <v>502</v>
      </c>
      <c r="D233" s="17" t="str">
        <f t="shared" si="22"/>
        <v>MCG_RACFAPPL_1M_3M_USD</v>
      </c>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c r="DZ233" s="54"/>
      <c r="EA233" s="117"/>
      <c r="EB233" s="117"/>
      <c r="EC233" s="117"/>
      <c r="ED233" s="54"/>
      <c r="EE233" s="54"/>
      <c r="EF233" s="54"/>
      <c r="EG233" s="54"/>
      <c r="EH233" s="54"/>
      <c r="EI233" s="54"/>
      <c r="EJ233" s="54"/>
      <c r="EK233" s="54"/>
      <c r="EL233" s="54"/>
      <c r="EM233" s="54"/>
      <c r="EN233" s="54"/>
      <c r="EO233" s="54"/>
      <c r="EP233" s="54"/>
      <c r="EQ233" s="54"/>
      <c r="ER233" s="54"/>
      <c r="ES233" s="54"/>
      <c r="ET233" s="54"/>
      <c r="EU233" s="54"/>
      <c r="EV233" s="54"/>
      <c r="EW233" s="54"/>
      <c r="EX233" s="54"/>
      <c r="EY233" s="54"/>
      <c r="EZ233" s="54"/>
      <c r="FA233" s="54"/>
      <c r="FB233" s="54"/>
      <c r="FC233" s="54"/>
      <c r="FD233" s="54"/>
      <c r="FE233" s="54"/>
      <c r="HY233" s="47"/>
    </row>
    <row r="234" spans="2:233" ht="15" customHeight="1" x14ac:dyDescent="0.25">
      <c r="B234" s="62" t="s">
        <v>286</v>
      </c>
      <c r="C234" s="17" t="s">
        <v>503</v>
      </c>
      <c r="D234" s="17" t="str">
        <f t="shared" si="22"/>
        <v>MCG_RACFAPPL_3M_1Y_USD</v>
      </c>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c r="BU234" s="54"/>
      <c r="BV234" s="54"/>
      <c r="BW234" s="54"/>
      <c r="BX234" s="54"/>
      <c r="BY234" s="54"/>
      <c r="BZ234" s="54"/>
      <c r="CA234" s="54"/>
      <c r="CB234" s="54"/>
      <c r="CC234" s="54"/>
      <c r="CD234" s="54"/>
      <c r="CE234" s="54"/>
      <c r="CF234" s="54"/>
      <c r="CG234" s="54"/>
      <c r="CH234" s="54"/>
      <c r="CI234" s="54"/>
      <c r="CJ234" s="54"/>
      <c r="CK234" s="54"/>
      <c r="CL234" s="54"/>
      <c r="CM234" s="54"/>
      <c r="CN234" s="54"/>
      <c r="CO234" s="54"/>
      <c r="CP234" s="54"/>
      <c r="CQ234" s="54"/>
      <c r="CR234" s="54"/>
      <c r="CS234" s="54"/>
      <c r="CT234" s="54"/>
      <c r="CU234" s="54"/>
      <c r="CV234" s="54"/>
      <c r="CW234" s="54"/>
      <c r="CX234" s="54"/>
      <c r="CY234" s="54"/>
      <c r="CZ234" s="54"/>
      <c r="DA234" s="54"/>
      <c r="DB234" s="54"/>
      <c r="DC234" s="54"/>
      <c r="DD234" s="54"/>
      <c r="DE234" s="54"/>
      <c r="DF234" s="54"/>
      <c r="DG234" s="54"/>
      <c r="DH234" s="54"/>
      <c r="DI234" s="54"/>
      <c r="DJ234" s="54"/>
      <c r="DK234" s="54"/>
      <c r="DL234" s="54"/>
      <c r="DM234" s="54"/>
      <c r="DN234" s="54"/>
      <c r="DO234" s="54"/>
      <c r="DP234" s="54"/>
      <c r="DQ234" s="54"/>
      <c r="DR234" s="54"/>
      <c r="DS234" s="54"/>
      <c r="DT234" s="54"/>
      <c r="DU234" s="54"/>
      <c r="DV234" s="54"/>
      <c r="DW234" s="54"/>
      <c r="DX234" s="54"/>
      <c r="DY234" s="54"/>
      <c r="DZ234" s="54"/>
      <c r="EA234" s="117"/>
      <c r="EB234" s="117"/>
      <c r="EC234" s="117"/>
      <c r="ED234" s="54"/>
      <c r="EE234" s="54"/>
      <c r="EF234" s="54"/>
      <c r="EG234" s="54"/>
      <c r="EH234" s="54"/>
      <c r="EI234" s="54"/>
      <c r="EJ234" s="54"/>
      <c r="EK234" s="54"/>
      <c r="EL234" s="54"/>
      <c r="EM234" s="54"/>
      <c r="EN234" s="54"/>
      <c r="EO234" s="54"/>
      <c r="EP234" s="54"/>
      <c r="EQ234" s="54"/>
      <c r="ER234" s="54"/>
      <c r="ES234" s="54"/>
      <c r="ET234" s="54"/>
      <c r="EU234" s="54"/>
      <c r="EV234" s="54"/>
      <c r="EW234" s="54"/>
      <c r="EX234" s="54"/>
      <c r="EY234" s="54"/>
      <c r="EZ234" s="54"/>
      <c r="FA234" s="54"/>
      <c r="FB234" s="54"/>
      <c r="FC234" s="54"/>
      <c r="FD234" s="54"/>
      <c r="FE234" s="54"/>
      <c r="HY234" s="47"/>
    </row>
    <row r="235" spans="2:233" ht="15" customHeight="1" x14ac:dyDescent="0.25">
      <c r="B235" s="17" t="s">
        <v>53</v>
      </c>
      <c r="C235" s="80"/>
      <c r="D235" s="5"/>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c r="BN235" s="97"/>
      <c r="BO235" s="97"/>
      <c r="BP235" s="97"/>
      <c r="BQ235" s="97"/>
      <c r="BR235" s="97"/>
      <c r="BS235" s="97"/>
      <c r="BT235" s="97"/>
      <c r="BU235" s="97"/>
      <c r="BV235" s="97"/>
      <c r="BW235" s="97"/>
      <c r="BX235" s="97"/>
      <c r="BY235" s="97"/>
      <c r="BZ235" s="97"/>
      <c r="CA235" s="97"/>
      <c r="CB235" s="97"/>
      <c r="CC235" s="97"/>
      <c r="CD235" s="97"/>
      <c r="CE235" s="97"/>
      <c r="CF235" s="97"/>
      <c r="CG235" s="97"/>
      <c r="CH235" s="97"/>
      <c r="CI235" s="97"/>
      <c r="CJ235" s="97"/>
      <c r="CK235" s="97"/>
      <c r="CL235" s="97"/>
      <c r="CM235" s="97"/>
      <c r="CN235" s="97"/>
      <c r="CO235" s="97"/>
      <c r="CP235" s="97"/>
      <c r="CQ235" s="97"/>
      <c r="CR235" s="97"/>
      <c r="CS235" s="97"/>
      <c r="CT235" s="97"/>
      <c r="CU235" s="97"/>
      <c r="CV235" s="97"/>
      <c r="CW235" s="97"/>
      <c r="CX235" s="97"/>
      <c r="CY235" s="97"/>
      <c r="CZ235" s="97"/>
      <c r="DA235" s="97"/>
      <c r="DB235" s="97"/>
      <c r="DC235" s="97"/>
      <c r="DD235" s="97"/>
      <c r="DE235" s="97"/>
      <c r="DF235" s="97"/>
      <c r="DG235" s="97"/>
      <c r="DH235" s="97"/>
      <c r="DI235" s="97"/>
      <c r="DJ235" s="97"/>
      <c r="DK235" s="97"/>
      <c r="DL235" s="97"/>
      <c r="DM235" s="97"/>
      <c r="DN235" s="97"/>
      <c r="DO235" s="97"/>
      <c r="DP235" s="97"/>
      <c r="DQ235" s="97"/>
      <c r="DR235" s="97"/>
      <c r="DS235" s="97"/>
      <c r="DT235" s="97"/>
      <c r="DU235" s="97"/>
      <c r="DV235" s="97"/>
      <c r="DW235" s="97"/>
      <c r="DX235" s="97"/>
      <c r="DY235" s="97"/>
      <c r="DZ235" s="97"/>
      <c r="EA235" s="119"/>
      <c r="EB235" s="119"/>
      <c r="EC235" s="119"/>
      <c r="ED235" s="97"/>
      <c r="EE235" s="97"/>
      <c r="EF235" s="97"/>
      <c r="EG235" s="97"/>
      <c r="EH235" s="97"/>
      <c r="EI235" s="97"/>
      <c r="EJ235" s="97"/>
      <c r="EK235" s="97"/>
      <c r="EL235" s="97"/>
      <c r="EM235" s="97"/>
      <c r="EN235" s="97"/>
      <c r="EO235" s="97"/>
      <c r="EP235" s="97"/>
      <c r="EQ235" s="97"/>
      <c r="ER235" s="97"/>
      <c r="ES235" s="97"/>
      <c r="ET235" s="97"/>
      <c r="EU235" s="97"/>
      <c r="EV235" s="97"/>
      <c r="EW235" s="97"/>
      <c r="EX235" s="97"/>
      <c r="EY235" s="97"/>
      <c r="EZ235" s="97"/>
      <c r="FA235" s="97"/>
      <c r="FB235" s="97"/>
      <c r="FC235" s="97"/>
      <c r="FD235" s="97"/>
      <c r="FE235" s="97"/>
      <c r="HY235" s="47"/>
    </row>
    <row r="236" spans="2:233" ht="15" customHeight="1" x14ac:dyDescent="0.25">
      <c r="B236" s="61" t="s">
        <v>287</v>
      </c>
      <c r="C236" s="17" t="s">
        <v>504</v>
      </c>
      <c r="D236" s="17" t="str">
        <f t="shared" si="22"/>
        <v>MCG_RACFAPPLBC_USD</v>
      </c>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c r="BU236" s="54"/>
      <c r="BV236" s="54"/>
      <c r="BW236" s="54"/>
      <c r="BX236" s="54"/>
      <c r="BY236" s="54"/>
      <c r="BZ236" s="54"/>
      <c r="CA236" s="54"/>
      <c r="CB236" s="54"/>
      <c r="CC236" s="54"/>
      <c r="CD236" s="54"/>
      <c r="CE236" s="54"/>
      <c r="CF236" s="54"/>
      <c r="CG236" s="54"/>
      <c r="CH236" s="54"/>
      <c r="CI236" s="54"/>
      <c r="CJ236" s="54"/>
      <c r="CK236" s="54"/>
      <c r="CL236" s="54"/>
      <c r="CM236" s="54"/>
      <c r="CN236" s="54"/>
      <c r="CO236" s="54"/>
      <c r="CP236" s="54"/>
      <c r="CQ236" s="54"/>
      <c r="CR236" s="54"/>
      <c r="CS236" s="54"/>
      <c r="CT236" s="54"/>
      <c r="CU236" s="54"/>
      <c r="CV236" s="54"/>
      <c r="CW236" s="54"/>
      <c r="CX236" s="54"/>
      <c r="CY236" s="54"/>
      <c r="CZ236" s="54"/>
      <c r="DA236" s="54"/>
      <c r="DB236" s="54"/>
      <c r="DC236" s="54"/>
      <c r="DD236" s="54"/>
      <c r="DE236" s="54"/>
      <c r="DF236" s="54"/>
      <c r="DG236" s="54"/>
      <c r="DH236" s="54"/>
      <c r="DI236" s="54"/>
      <c r="DJ236" s="54"/>
      <c r="DK236" s="54"/>
      <c r="DL236" s="54"/>
      <c r="DM236" s="54"/>
      <c r="DN236" s="54"/>
      <c r="DO236" s="54"/>
      <c r="DP236" s="54"/>
      <c r="DQ236" s="54"/>
      <c r="DR236" s="54"/>
      <c r="DS236" s="54"/>
      <c r="DT236" s="54"/>
      <c r="DU236" s="54"/>
      <c r="DV236" s="54"/>
      <c r="DW236" s="54"/>
      <c r="DX236" s="54"/>
      <c r="DY236" s="54"/>
      <c r="DZ236" s="54"/>
      <c r="EA236" s="117"/>
      <c r="EB236" s="117"/>
      <c r="EC236" s="117"/>
      <c r="ED236" s="54"/>
      <c r="EE236" s="54"/>
      <c r="EF236" s="54"/>
      <c r="EG236" s="54"/>
      <c r="EH236" s="54"/>
      <c r="EI236" s="54"/>
      <c r="EJ236" s="54"/>
      <c r="EK236" s="54"/>
      <c r="EL236" s="54"/>
      <c r="EM236" s="54"/>
      <c r="EN236" s="54"/>
      <c r="EO236" s="54"/>
      <c r="EP236" s="54"/>
      <c r="EQ236" s="54"/>
      <c r="ER236" s="54"/>
      <c r="ES236" s="54"/>
      <c r="ET236" s="54"/>
      <c r="EU236" s="54"/>
      <c r="EV236" s="54"/>
      <c r="EW236" s="54"/>
      <c r="EX236" s="54"/>
      <c r="EY236" s="54"/>
      <c r="EZ236" s="54"/>
      <c r="FA236" s="54"/>
      <c r="FB236" s="54"/>
      <c r="FC236" s="54"/>
      <c r="FD236" s="54"/>
      <c r="FE236" s="54"/>
      <c r="HY236" s="47"/>
    </row>
    <row r="237" spans="2:233" ht="15" customHeight="1" x14ac:dyDescent="0.25">
      <c r="B237" s="62" t="s">
        <v>284</v>
      </c>
      <c r="C237" s="17" t="s">
        <v>505</v>
      </c>
      <c r="D237" s="17" t="str">
        <f t="shared" si="22"/>
        <v>MCG_RACFAPPLBC_1M_USD</v>
      </c>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c r="BU237" s="54"/>
      <c r="BV237" s="54"/>
      <c r="BW237" s="54"/>
      <c r="BX237" s="54"/>
      <c r="BY237" s="54"/>
      <c r="BZ237" s="54"/>
      <c r="CA237" s="54"/>
      <c r="CB237" s="54"/>
      <c r="CC237" s="54"/>
      <c r="CD237" s="54"/>
      <c r="CE237" s="54"/>
      <c r="CF237" s="54"/>
      <c r="CG237" s="54"/>
      <c r="CH237" s="54"/>
      <c r="CI237" s="54"/>
      <c r="CJ237" s="54"/>
      <c r="CK237" s="54"/>
      <c r="CL237" s="54"/>
      <c r="CM237" s="54"/>
      <c r="CN237" s="54"/>
      <c r="CO237" s="54"/>
      <c r="CP237" s="54"/>
      <c r="CQ237" s="54"/>
      <c r="CR237" s="54"/>
      <c r="CS237" s="54"/>
      <c r="CT237" s="54"/>
      <c r="CU237" s="54"/>
      <c r="CV237" s="54"/>
      <c r="CW237" s="54"/>
      <c r="CX237" s="54"/>
      <c r="CY237" s="54"/>
      <c r="CZ237" s="54"/>
      <c r="DA237" s="54"/>
      <c r="DB237" s="54"/>
      <c r="DC237" s="54"/>
      <c r="DD237" s="54"/>
      <c r="DE237" s="54"/>
      <c r="DF237" s="54"/>
      <c r="DG237" s="54"/>
      <c r="DH237" s="54"/>
      <c r="DI237" s="54"/>
      <c r="DJ237" s="54"/>
      <c r="DK237" s="54"/>
      <c r="DL237" s="54"/>
      <c r="DM237" s="54"/>
      <c r="DN237" s="54"/>
      <c r="DO237" s="54"/>
      <c r="DP237" s="54"/>
      <c r="DQ237" s="54"/>
      <c r="DR237" s="54"/>
      <c r="DS237" s="54"/>
      <c r="DT237" s="54"/>
      <c r="DU237" s="54"/>
      <c r="DV237" s="54"/>
      <c r="DW237" s="54"/>
      <c r="DX237" s="54"/>
      <c r="DY237" s="54"/>
      <c r="DZ237" s="54"/>
      <c r="EA237" s="117"/>
      <c r="EB237" s="117"/>
      <c r="EC237" s="117"/>
      <c r="ED237" s="54"/>
      <c r="EE237" s="54"/>
      <c r="EF237" s="54"/>
      <c r="EG237" s="54"/>
      <c r="EH237" s="54"/>
      <c r="EI237" s="54"/>
      <c r="EJ237" s="54"/>
      <c r="EK237" s="54"/>
      <c r="EL237" s="54"/>
      <c r="EM237" s="54"/>
      <c r="EN237" s="54"/>
      <c r="EO237" s="54"/>
      <c r="EP237" s="54"/>
      <c r="EQ237" s="54"/>
      <c r="ER237" s="54"/>
      <c r="ES237" s="54"/>
      <c r="ET237" s="54"/>
      <c r="EU237" s="54"/>
      <c r="EV237" s="54"/>
      <c r="EW237" s="54"/>
      <c r="EX237" s="54"/>
      <c r="EY237" s="54"/>
      <c r="EZ237" s="54"/>
      <c r="FA237" s="54"/>
      <c r="FB237" s="54"/>
      <c r="FC237" s="54"/>
      <c r="FD237" s="54"/>
      <c r="FE237" s="54"/>
      <c r="HY237" s="47"/>
    </row>
    <row r="238" spans="2:233" ht="15" customHeight="1" x14ac:dyDescent="0.25">
      <c r="B238" s="63" t="s">
        <v>285</v>
      </c>
      <c r="C238" s="17" t="s">
        <v>506</v>
      </c>
      <c r="D238" s="17" t="str">
        <f t="shared" si="22"/>
        <v>MCG_RACFAPPLBC_1M_3M_USD</v>
      </c>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c r="BU238" s="54"/>
      <c r="BV238" s="54"/>
      <c r="BW238" s="54"/>
      <c r="BX238" s="54"/>
      <c r="BY238" s="54"/>
      <c r="BZ238" s="54"/>
      <c r="CA238" s="54"/>
      <c r="CB238" s="54"/>
      <c r="CC238" s="54"/>
      <c r="CD238" s="54"/>
      <c r="CE238" s="54"/>
      <c r="CF238" s="54"/>
      <c r="CG238" s="54"/>
      <c r="CH238" s="54"/>
      <c r="CI238" s="54"/>
      <c r="CJ238" s="54"/>
      <c r="CK238" s="54"/>
      <c r="CL238" s="54"/>
      <c r="CM238" s="54"/>
      <c r="CN238" s="54"/>
      <c r="CO238" s="54"/>
      <c r="CP238" s="54"/>
      <c r="CQ238" s="54"/>
      <c r="CR238" s="54"/>
      <c r="CS238" s="54"/>
      <c r="CT238" s="54"/>
      <c r="CU238" s="54"/>
      <c r="CV238" s="54"/>
      <c r="CW238" s="54"/>
      <c r="CX238" s="54"/>
      <c r="CY238" s="54"/>
      <c r="CZ238" s="54"/>
      <c r="DA238" s="54"/>
      <c r="DB238" s="54"/>
      <c r="DC238" s="54"/>
      <c r="DD238" s="54"/>
      <c r="DE238" s="54"/>
      <c r="DF238" s="54"/>
      <c r="DG238" s="54"/>
      <c r="DH238" s="54"/>
      <c r="DI238" s="54"/>
      <c r="DJ238" s="54"/>
      <c r="DK238" s="54"/>
      <c r="DL238" s="54"/>
      <c r="DM238" s="54"/>
      <c r="DN238" s="54"/>
      <c r="DO238" s="54"/>
      <c r="DP238" s="54"/>
      <c r="DQ238" s="54"/>
      <c r="DR238" s="54"/>
      <c r="DS238" s="54"/>
      <c r="DT238" s="54"/>
      <c r="DU238" s="54"/>
      <c r="DV238" s="54"/>
      <c r="DW238" s="54"/>
      <c r="DX238" s="54"/>
      <c r="DY238" s="54"/>
      <c r="DZ238" s="54"/>
      <c r="EA238" s="117"/>
      <c r="EB238" s="117"/>
      <c r="EC238" s="117"/>
      <c r="ED238" s="54"/>
      <c r="EE238" s="54"/>
      <c r="EF238" s="54"/>
      <c r="EG238" s="54"/>
      <c r="EH238" s="54"/>
      <c r="EI238" s="54"/>
      <c r="EJ238" s="54"/>
      <c r="EK238" s="54"/>
      <c r="EL238" s="54"/>
      <c r="EM238" s="54"/>
      <c r="EN238" s="54"/>
      <c r="EO238" s="54"/>
      <c r="EP238" s="54"/>
      <c r="EQ238" s="54"/>
      <c r="ER238" s="54"/>
      <c r="ES238" s="54"/>
      <c r="ET238" s="54"/>
      <c r="EU238" s="54"/>
      <c r="EV238" s="54"/>
      <c r="EW238" s="54"/>
      <c r="EX238" s="54"/>
      <c r="EY238" s="54"/>
      <c r="EZ238" s="54"/>
      <c r="FA238" s="54"/>
      <c r="FB238" s="54"/>
      <c r="FC238" s="54"/>
      <c r="FD238" s="54"/>
      <c r="FE238" s="54"/>
      <c r="HY238" s="47"/>
    </row>
    <row r="239" spans="2:233" ht="15" customHeight="1" x14ac:dyDescent="0.25">
      <c r="B239" s="62" t="s">
        <v>286</v>
      </c>
      <c r="C239" s="17" t="s">
        <v>507</v>
      </c>
      <c r="D239" s="17" t="str">
        <f t="shared" si="22"/>
        <v>MCG_RACFAPPLBC_3M_1Y_USD</v>
      </c>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c r="BU239" s="54"/>
      <c r="BV239" s="54"/>
      <c r="BW239" s="54"/>
      <c r="BX239" s="54"/>
      <c r="BY239" s="54"/>
      <c r="BZ239" s="54"/>
      <c r="CA239" s="54"/>
      <c r="CB239" s="54"/>
      <c r="CC239" s="54"/>
      <c r="CD239" s="54"/>
      <c r="CE239" s="54"/>
      <c r="CF239" s="54"/>
      <c r="CG239" s="54"/>
      <c r="CH239" s="54"/>
      <c r="CI239" s="54"/>
      <c r="CJ239" s="54"/>
      <c r="CK239" s="54"/>
      <c r="CL239" s="54"/>
      <c r="CM239" s="54"/>
      <c r="CN239" s="54"/>
      <c r="CO239" s="54"/>
      <c r="CP239" s="54"/>
      <c r="CQ239" s="54"/>
      <c r="CR239" s="54"/>
      <c r="CS239" s="54"/>
      <c r="CT239" s="54"/>
      <c r="CU239" s="54"/>
      <c r="CV239" s="54"/>
      <c r="CW239" s="54"/>
      <c r="CX239" s="54"/>
      <c r="CY239" s="54"/>
      <c r="CZ239" s="54"/>
      <c r="DA239" s="54"/>
      <c r="DB239" s="54"/>
      <c r="DC239" s="54"/>
      <c r="DD239" s="54"/>
      <c r="DE239" s="54"/>
      <c r="DF239" s="54"/>
      <c r="DG239" s="54"/>
      <c r="DH239" s="54"/>
      <c r="DI239" s="54"/>
      <c r="DJ239" s="54"/>
      <c r="DK239" s="54"/>
      <c r="DL239" s="54"/>
      <c r="DM239" s="54"/>
      <c r="DN239" s="54"/>
      <c r="DO239" s="54"/>
      <c r="DP239" s="54"/>
      <c r="DQ239" s="54"/>
      <c r="DR239" s="54"/>
      <c r="DS239" s="54"/>
      <c r="DT239" s="54"/>
      <c r="DU239" s="54"/>
      <c r="DV239" s="54"/>
      <c r="DW239" s="54"/>
      <c r="DX239" s="54"/>
      <c r="DY239" s="54"/>
      <c r="DZ239" s="54"/>
      <c r="EA239" s="117"/>
      <c r="EB239" s="117"/>
      <c r="EC239" s="117"/>
      <c r="ED239" s="54"/>
      <c r="EE239" s="54"/>
      <c r="EF239" s="54"/>
      <c r="EG239" s="54"/>
      <c r="EH239" s="54"/>
      <c r="EI239" s="54"/>
      <c r="EJ239" s="54"/>
      <c r="EK239" s="54"/>
      <c r="EL239" s="54"/>
      <c r="EM239" s="54"/>
      <c r="EN239" s="54"/>
      <c r="EO239" s="54"/>
      <c r="EP239" s="54"/>
      <c r="EQ239" s="54"/>
      <c r="ER239" s="54"/>
      <c r="ES239" s="54"/>
      <c r="ET239" s="54"/>
      <c r="EU239" s="54"/>
      <c r="EV239" s="54"/>
      <c r="EW239" s="54"/>
      <c r="EX239" s="54"/>
      <c r="EY239" s="54"/>
      <c r="EZ239" s="54"/>
      <c r="FA239" s="54"/>
      <c r="FB239" s="54"/>
      <c r="FC239" s="54"/>
      <c r="FD239" s="54"/>
      <c r="FE239" s="54"/>
      <c r="HY239" s="47"/>
    </row>
    <row r="240" spans="2:233" ht="15" customHeight="1" x14ac:dyDescent="0.25">
      <c r="B240" s="17" t="s">
        <v>54</v>
      </c>
      <c r="C240" s="80"/>
      <c r="D240" s="5"/>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c r="BN240" s="97"/>
      <c r="BO240" s="97"/>
      <c r="BP240" s="97"/>
      <c r="BQ240" s="97"/>
      <c r="BR240" s="97"/>
      <c r="BS240" s="97"/>
      <c r="BT240" s="97"/>
      <c r="BU240" s="97"/>
      <c r="BV240" s="97"/>
      <c r="BW240" s="97"/>
      <c r="BX240" s="97"/>
      <c r="BY240" s="97"/>
      <c r="BZ240" s="97"/>
      <c r="CA240" s="97"/>
      <c r="CB240" s="97"/>
      <c r="CC240" s="97"/>
      <c r="CD240" s="97"/>
      <c r="CE240" s="97"/>
      <c r="CF240" s="97"/>
      <c r="CG240" s="97"/>
      <c r="CH240" s="97"/>
      <c r="CI240" s="97"/>
      <c r="CJ240" s="97"/>
      <c r="CK240" s="97"/>
      <c r="CL240" s="97"/>
      <c r="CM240" s="97"/>
      <c r="CN240" s="97"/>
      <c r="CO240" s="97"/>
      <c r="CP240" s="97"/>
      <c r="CQ240" s="97"/>
      <c r="CR240" s="97"/>
      <c r="CS240" s="97"/>
      <c r="CT240" s="97"/>
      <c r="CU240" s="97"/>
      <c r="CV240" s="97"/>
      <c r="CW240" s="97"/>
      <c r="CX240" s="97"/>
      <c r="CY240" s="97"/>
      <c r="CZ240" s="97"/>
      <c r="DA240" s="97"/>
      <c r="DB240" s="97"/>
      <c r="DC240" s="97"/>
      <c r="DD240" s="97"/>
      <c r="DE240" s="97"/>
      <c r="DF240" s="97"/>
      <c r="DG240" s="97"/>
      <c r="DH240" s="97"/>
      <c r="DI240" s="97"/>
      <c r="DJ240" s="97"/>
      <c r="DK240" s="97"/>
      <c r="DL240" s="97"/>
      <c r="DM240" s="97"/>
      <c r="DN240" s="97"/>
      <c r="DO240" s="97"/>
      <c r="DP240" s="97"/>
      <c r="DQ240" s="97"/>
      <c r="DR240" s="97"/>
      <c r="DS240" s="97"/>
      <c r="DT240" s="97"/>
      <c r="DU240" s="97"/>
      <c r="DV240" s="97"/>
      <c r="DW240" s="97"/>
      <c r="DX240" s="97"/>
      <c r="DY240" s="97"/>
      <c r="DZ240" s="97"/>
      <c r="EA240" s="119"/>
      <c r="EB240" s="119"/>
      <c r="EC240" s="119"/>
      <c r="ED240" s="97"/>
      <c r="EE240" s="97"/>
      <c r="EF240" s="97"/>
      <c r="EG240" s="97"/>
      <c r="EH240" s="97"/>
      <c r="EI240" s="97"/>
      <c r="EJ240" s="97"/>
      <c r="EK240" s="97"/>
      <c r="EL240" s="97"/>
      <c r="EM240" s="97"/>
      <c r="EN240" s="97"/>
      <c r="EO240" s="97"/>
      <c r="EP240" s="97"/>
      <c r="EQ240" s="97"/>
      <c r="ER240" s="97"/>
      <c r="ES240" s="97"/>
      <c r="ET240" s="97"/>
      <c r="EU240" s="97"/>
      <c r="EV240" s="97"/>
      <c r="EW240" s="97"/>
      <c r="EX240" s="97"/>
      <c r="EY240" s="97"/>
      <c r="EZ240" s="97"/>
      <c r="FA240" s="97"/>
      <c r="FB240" s="97"/>
      <c r="FC240" s="97"/>
      <c r="FD240" s="97"/>
      <c r="FE240" s="97"/>
      <c r="HY240" s="47"/>
    </row>
    <row r="241" spans="2:233" ht="15" customHeight="1" x14ac:dyDescent="0.25">
      <c r="B241" s="61" t="s">
        <v>287</v>
      </c>
      <c r="C241" s="17" t="s">
        <v>508</v>
      </c>
      <c r="D241" s="17" t="str">
        <f t="shared" si="22"/>
        <v>MCG_RACFAPPLWP_USD</v>
      </c>
      <c r="E241" s="54"/>
      <c r="F241" s="54"/>
      <c r="G241" s="54"/>
      <c r="H241" s="54"/>
      <c r="I241" s="54"/>
      <c r="J241" s="54"/>
      <c r="K241" s="54"/>
      <c r="L241" s="54"/>
      <c r="M241" s="54"/>
      <c r="N241" s="54"/>
      <c r="O241" s="54"/>
      <c r="P241" s="54"/>
      <c r="Q241" s="54"/>
      <c r="R241" s="54"/>
      <c r="S241" s="54"/>
      <c r="T241" s="54"/>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4"/>
      <c r="AR241" s="54"/>
      <c r="AS241" s="54"/>
      <c r="AT241" s="54"/>
      <c r="AU241" s="54"/>
      <c r="AV241" s="54"/>
      <c r="AW241" s="54"/>
      <c r="AX241" s="54"/>
      <c r="AY241" s="54"/>
      <c r="AZ241" s="54"/>
      <c r="BA241" s="54"/>
      <c r="BB241" s="54"/>
      <c r="BC241" s="54"/>
      <c r="BD241" s="54"/>
      <c r="BE241" s="54"/>
      <c r="BF241" s="54"/>
      <c r="BG241" s="54"/>
      <c r="BH241" s="54"/>
      <c r="BI241" s="54"/>
      <c r="BJ241" s="54"/>
      <c r="BK241" s="54"/>
      <c r="BL241" s="54"/>
      <c r="BM241" s="54"/>
      <c r="BN241" s="54"/>
      <c r="BO241" s="54"/>
      <c r="BP241" s="54"/>
      <c r="BQ241" s="54"/>
      <c r="BR241" s="54"/>
      <c r="BS241" s="54"/>
      <c r="BT241" s="54"/>
      <c r="BU241" s="54"/>
      <c r="BV241" s="54"/>
      <c r="BW241" s="54"/>
      <c r="BX241" s="54"/>
      <c r="BY241" s="54"/>
      <c r="BZ241" s="54"/>
      <c r="CA241" s="54"/>
      <c r="CB241" s="54"/>
      <c r="CC241" s="54"/>
      <c r="CD241" s="54"/>
      <c r="CE241" s="54"/>
      <c r="CF241" s="54"/>
      <c r="CG241" s="54"/>
      <c r="CH241" s="54"/>
      <c r="CI241" s="54"/>
      <c r="CJ241" s="54"/>
      <c r="CK241" s="54"/>
      <c r="CL241" s="54"/>
      <c r="CM241" s="54"/>
      <c r="CN241" s="54"/>
      <c r="CO241" s="54"/>
      <c r="CP241" s="54"/>
      <c r="CQ241" s="54"/>
      <c r="CR241" s="54"/>
      <c r="CS241" s="54"/>
      <c r="CT241" s="54"/>
      <c r="CU241" s="54"/>
      <c r="CV241" s="54"/>
      <c r="CW241" s="54"/>
      <c r="CX241" s="54"/>
      <c r="CY241" s="54"/>
      <c r="CZ241" s="54"/>
      <c r="DA241" s="54"/>
      <c r="DB241" s="54"/>
      <c r="DC241" s="54"/>
      <c r="DD241" s="54"/>
      <c r="DE241" s="54"/>
      <c r="DF241" s="54"/>
      <c r="DG241" s="54"/>
      <c r="DH241" s="54"/>
      <c r="DI241" s="54"/>
      <c r="DJ241" s="54"/>
      <c r="DK241" s="54"/>
      <c r="DL241" s="54"/>
      <c r="DM241" s="54"/>
      <c r="DN241" s="54"/>
      <c r="DO241" s="54"/>
      <c r="DP241" s="54"/>
      <c r="DQ241" s="54"/>
      <c r="DR241" s="54"/>
      <c r="DS241" s="54"/>
      <c r="DT241" s="54"/>
      <c r="DU241" s="54"/>
      <c r="DV241" s="54"/>
      <c r="DW241" s="54"/>
      <c r="DX241" s="54"/>
      <c r="DY241" s="54"/>
      <c r="DZ241" s="54"/>
      <c r="EA241" s="117"/>
      <c r="EB241" s="117"/>
      <c r="EC241" s="117"/>
      <c r="ED241" s="54"/>
      <c r="EE241" s="54"/>
      <c r="EF241" s="54"/>
      <c r="EG241" s="54"/>
      <c r="EH241" s="54"/>
      <c r="EI241" s="54"/>
      <c r="EJ241" s="54"/>
      <c r="EK241" s="54"/>
      <c r="EL241" s="54"/>
      <c r="EM241" s="54"/>
      <c r="EN241" s="54"/>
      <c r="EO241" s="54"/>
      <c r="EP241" s="54"/>
      <c r="EQ241" s="54"/>
      <c r="ER241" s="54"/>
      <c r="ES241" s="54"/>
      <c r="ET241" s="54"/>
      <c r="EU241" s="54"/>
      <c r="EV241" s="54"/>
      <c r="EW241" s="54"/>
      <c r="EX241" s="54"/>
      <c r="EY241" s="54"/>
      <c r="EZ241" s="54"/>
      <c r="FA241" s="54"/>
      <c r="FB241" s="54"/>
      <c r="FC241" s="54"/>
      <c r="FD241" s="54"/>
      <c r="FE241" s="54"/>
      <c r="HY241" s="47"/>
    </row>
    <row r="242" spans="2:233" ht="15" customHeight="1" x14ac:dyDescent="0.25">
      <c r="B242" s="62" t="s">
        <v>284</v>
      </c>
      <c r="C242" s="17" t="s">
        <v>509</v>
      </c>
      <c r="D242" s="17" t="str">
        <f t="shared" si="22"/>
        <v>MCG_RACFAPPLWP_1M_USD</v>
      </c>
      <c r="E242" s="54"/>
      <c r="F242" s="54"/>
      <c r="G242" s="54"/>
      <c r="H242" s="54"/>
      <c r="I242" s="54"/>
      <c r="J242" s="54"/>
      <c r="K242" s="54"/>
      <c r="L242" s="54"/>
      <c r="M242" s="54"/>
      <c r="N242" s="54"/>
      <c r="O242" s="54"/>
      <c r="P242" s="54"/>
      <c r="Q242" s="54"/>
      <c r="R242" s="54"/>
      <c r="S242" s="54"/>
      <c r="T242" s="54"/>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4"/>
      <c r="AR242" s="54"/>
      <c r="AS242" s="54"/>
      <c r="AT242" s="54"/>
      <c r="AU242" s="54"/>
      <c r="AV242" s="54"/>
      <c r="AW242" s="54"/>
      <c r="AX242" s="54"/>
      <c r="AY242" s="54"/>
      <c r="AZ242" s="54"/>
      <c r="BA242" s="54"/>
      <c r="BB242" s="54"/>
      <c r="BC242" s="54"/>
      <c r="BD242" s="54"/>
      <c r="BE242" s="54"/>
      <c r="BF242" s="54"/>
      <c r="BG242" s="54"/>
      <c r="BH242" s="54"/>
      <c r="BI242" s="54"/>
      <c r="BJ242" s="54"/>
      <c r="BK242" s="54"/>
      <c r="BL242" s="54"/>
      <c r="BM242" s="54"/>
      <c r="BN242" s="54"/>
      <c r="BO242" s="54"/>
      <c r="BP242" s="54"/>
      <c r="BQ242" s="54"/>
      <c r="BR242" s="54"/>
      <c r="BS242" s="54"/>
      <c r="BT242" s="54"/>
      <c r="BU242" s="54"/>
      <c r="BV242" s="54"/>
      <c r="BW242" s="54"/>
      <c r="BX242" s="54"/>
      <c r="BY242" s="54"/>
      <c r="BZ242" s="54"/>
      <c r="CA242" s="54"/>
      <c r="CB242" s="54"/>
      <c r="CC242" s="54"/>
      <c r="CD242" s="54"/>
      <c r="CE242" s="54"/>
      <c r="CF242" s="54"/>
      <c r="CG242" s="54"/>
      <c r="CH242" s="54"/>
      <c r="CI242" s="54"/>
      <c r="CJ242" s="54"/>
      <c r="CK242" s="54"/>
      <c r="CL242" s="54"/>
      <c r="CM242" s="54"/>
      <c r="CN242" s="54"/>
      <c r="CO242" s="54"/>
      <c r="CP242" s="54"/>
      <c r="CQ242" s="54"/>
      <c r="CR242" s="54"/>
      <c r="CS242" s="54"/>
      <c r="CT242" s="54"/>
      <c r="CU242" s="54"/>
      <c r="CV242" s="54"/>
      <c r="CW242" s="54"/>
      <c r="CX242" s="54"/>
      <c r="CY242" s="54"/>
      <c r="CZ242" s="54"/>
      <c r="DA242" s="54"/>
      <c r="DB242" s="54"/>
      <c r="DC242" s="54"/>
      <c r="DD242" s="54"/>
      <c r="DE242" s="54"/>
      <c r="DF242" s="54"/>
      <c r="DG242" s="54"/>
      <c r="DH242" s="54"/>
      <c r="DI242" s="54"/>
      <c r="DJ242" s="54"/>
      <c r="DK242" s="54"/>
      <c r="DL242" s="54"/>
      <c r="DM242" s="54"/>
      <c r="DN242" s="54"/>
      <c r="DO242" s="54"/>
      <c r="DP242" s="54"/>
      <c r="DQ242" s="54"/>
      <c r="DR242" s="54"/>
      <c r="DS242" s="54"/>
      <c r="DT242" s="54"/>
      <c r="DU242" s="54"/>
      <c r="DV242" s="54"/>
      <c r="DW242" s="54"/>
      <c r="DX242" s="54"/>
      <c r="DY242" s="54"/>
      <c r="DZ242" s="54"/>
      <c r="EA242" s="117"/>
      <c r="EB242" s="117"/>
      <c r="EC242" s="117"/>
      <c r="ED242" s="54"/>
      <c r="EE242" s="54"/>
      <c r="EF242" s="54"/>
      <c r="EG242" s="54"/>
      <c r="EH242" s="54"/>
      <c r="EI242" s="54"/>
      <c r="EJ242" s="54"/>
      <c r="EK242" s="54"/>
      <c r="EL242" s="54"/>
      <c r="EM242" s="54"/>
      <c r="EN242" s="54"/>
      <c r="EO242" s="54"/>
      <c r="EP242" s="54"/>
      <c r="EQ242" s="54"/>
      <c r="ER242" s="54"/>
      <c r="ES242" s="54"/>
      <c r="ET242" s="54"/>
      <c r="EU242" s="54"/>
      <c r="EV242" s="54"/>
      <c r="EW242" s="54"/>
      <c r="EX242" s="54"/>
      <c r="EY242" s="54"/>
      <c r="EZ242" s="54"/>
      <c r="FA242" s="54"/>
      <c r="FB242" s="54"/>
      <c r="FC242" s="54"/>
      <c r="FD242" s="54"/>
      <c r="FE242" s="54"/>
      <c r="HY242" s="47"/>
    </row>
    <row r="243" spans="2:233" ht="15" customHeight="1" x14ac:dyDescent="0.25">
      <c r="B243" s="63" t="s">
        <v>285</v>
      </c>
      <c r="C243" s="17" t="s">
        <v>510</v>
      </c>
      <c r="D243" s="17" t="str">
        <f t="shared" si="22"/>
        <v>MCG_RACFAPPLWP_1M_3M_USD</v>
      </c>
      <c r="E243" s="54"/>
      <c r="F243" s="54"/>
      <c r="G243" s="54"/>
      <c r="H243" s="54"/>
      <c r="I243" s="54"/>
      <c r="J243" s="54"/>
      <c r="K243" s="54"/>
      <c r="L243" s="54"/>
      <c r="M243" s="54"/>
      <c r="N243" s="54"/>
      <c r="O243" s="54"/>
      <c r="P243" s="54"/>
      <c r="Q243" s="54"/>
      <c r="R243" s="54"/>
      <c r="S243" s="54"/>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54"/>
      <c r="BH243" s="54"/>
      <c r="BI243" s="54"/>
      <c r="BJ243" s="54"/>
      <c r="BK243" s="54"/>
      <c r="BL243" s="54"/>
      <c r="BM243" s="54"/>
      <c r="BN243" s="54"/>
      <c r="BO243" s="54"/>
      <c r="BP243" s="54"/>
      <c r="BQ243" s="54"/>
      <c r="BR243" s="54"/>
      <c r="BS243" s="54"/>
      <c r="BT243" s="54"/>
      <c r="BU243" s="54"/>
      <c r="BV243" s="54"/>
      <c r="BW243" s="54"/>
      <c r="BX243" s="54"/>
      <c r="BY243" s="54"/>
      <c r="BZ243" s="54"/>
      <c r="CA243" s="54"/>
      <c r="CB243" s="54"/>
      <c r="CC243" s="54"/>
      <c r="CD243" s="54"/>
      <c r="CE243" s="54"/>
      <c r="CF243" s="54"/>
      <c r="CG243" s="54"/>
      <c r="CH243" s="54"/>
      <c r="CI243" s="54"/>
      <c r="CJ243" s="54"/>
      <c r="CK243" s="54"/>
      <c r="CL243" s="54"/>
      <c r="CM243" s="54"/>
      <c r="CN243" s="54"/>
      <c r="CO243" s="54"/>
      <c r="CP243" s="54"/>
      <c r="CQ243" s="54"/>
      <c r="CR243" s="54"/>
      <c r="CS243" s="54"/>
      <c r="CT243" s="54"/>
      <c r="CU243" s="54"/>
      <c r="CV243" s="54"/>
      <c r="CW243" s="54"/>
      <c r="CX243" s="54"/>
      <c r="CY243" s="54"/>
      <c r="CZ243" s="54"/>
      <c r="DA243" s="54"/>
      <c r="DB243" s="54"/>
      <c r="DC243" s="54"/>
      <c r="DD243" s="54"/>
      <c r="DE243" s="54"/>
      <c r="DF243" s="54"/>
      <c r="DG243" s="54"/>
      <c r="DH243" s="54"/>
      <c r="DI243" s="54"/>
      <c r="DJ243" s="54"/>
      <c r="DK243" s="54"/>
      <c r="DL243" s="54"/>
      <c r="DM243" s="54"/>
      <c r="DN243" s="54"/>
      <c r="DO243" s="54"/>
      <c r="DP243" s="54"/>
      <c r="DQ243" s="54"/>
      <c r="DR243" s="54"/>
      <c r="DS243" s="54"/>
      <c r="DT243" s="54"/>
      <c r="DU243" s="54"/>
      <c r="DV243" s="54"/>
      <c r="DW243" s="54"/>
      <c r="DX243" s="54"/>
      <c r="DY243" s="54"/>
      <c r="DZ243" s="54"/>
      <c r="EA243" s="117"/>
      <c r="EB243" s="117"/>
      <c r="EC243" s="117"/>
      <c r="ED243" s="54"/>
      <c r="EE243" s="54"/>
      <c r="EF243" s="54"/>
      <c r="EG243" s="54"/>
      <c r="EH243" s="54"/>
      <c r="EI243" s="54"/>
      <c r="EJ243" s="54"/>
      <c r="EK243" s="54"/>
      <c r="EL243" s="54"/>
      <c r="EM243" s="54"/>
      <c r="EN243" s="54"/>
      <c r="EO243" s="54"/>
      <c r="EP243" s="54"/>
      <c r="EQ243" s="54"/>
      <c r="ER243" s="54"/>
      <c r="ES243" s="54"/>
      <c r="ET243" s="54"/>
      <c r="EU243" s="54"/>
      <c r="EV243" s="54"/>
      <c r="EW243" s="54"/>
      <c r="EX243" s="54"/>
      <c r="EY243" s="54"/>
      <c r="EZ243" s="54"/>
      <c r="FA243" s="54"/>
      <c r="FB243" s="54"/>
      <c r="FC243" s="54"/>
      <c r="FD243" s="54"/>
      <c r="FE243" s="54"/>
      <c r="HY243" s="47"/>
    </row>
    <row r="244" spans="2:233" ht="15" customHeight="1" x14ac:dyDescent="0.25">
      <c r="B244" s="62" t="s">
        <v>286</v>
      </c>
      <c r="C244" s="17" t="s">
        <v>511</v>
      </c>
      <c r="D244" s="17" t="str">
        <f t="shared" si="22"/>
        <v>MCG_RACFAPPLWP_3M_1Y_USD</v>
      </c>
      <c r="E244" s="54"/>
      <c r="F244" s="54"/>
      <c r="G244" s="54"/>
      <c r="H244" s="54"/>
      <c r="I244" s="54"/>
      <c r="J244" s="54"/>
      <c r="K244" s="54"/>
      <c r="L244" s="54"/>
      <c r="M244" s="54"/>
      <c r="N244" s="54"/>
      <c r="O244" s="54"/>
      <c r="P244" s="54"/>
      <c r="Q244" s="54"/>
      <c r="R244" s="54"/>
      <c r="S244" s="54"/>
      <c r="T244" s="54"/>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4"/>
      <c r="AR244" s="54"/>
      <c r="AS244" s="54"/>
      <c r="AT244" s="54"/>
      <c r="AU244" s="54"/>
      <c r="AV244" s="54"/>
      <c r="AW244" s="54"/>
      <c r="AX244" s="54"/>
      <c r="AY244" s="54"/>
      <c r="AZ244" s="54"/>
      <c r="BA244" s="54"/>
      <c r="BB244" s="54"/>
      <c r="BC244" s="54"/>
      <c r="BD244" s="54"/>
      <c r="BE244" s="54"/>
      <c r="BF244" s="54"/>
      <c r="BG244" s="54"/>
      <c r="BH244" s="54"/>
      <c r="BI244" s="54"/>
      <c r="BJ244" s="54"/>
      <c r="BK244" s="54"/>
      <c r="BL244" s="54"/>
      <c r="BM244" s="54"/>
      <c r="BN244" s="54"/>
      <c r="BO244" s="54"/>
      <c r="BP244" s="54"/>
      <c r="BQ244" s="54"/>
      <c r="BR244" s="54"/>
      <c r="BS244" s="54"/>
      <c r="BT244" s="54"/>
      <c r="BU244" s="54"/>
      <c r="BV244" s="54"/>
      <c r="BW244" s="54"/>
      <c r="BX244" s="54"/>
      <c r="BY244" s="54"/>
      <c r="BZ244" s="54"/>
      <c r="CA244" s="54"/>
      <c r="CB244" s="54"/>
      <c r="CC244" s="54"/>
      <c r="CD244" s="54"/>
      <c r="CE244" s="54"/>
      <c r="CF244" s="54"/>
      <c r="CG244" s="54"/>
      <c r="CH244" s="54"/>
      <c r="CI244" s="54"/>
      <c r="CJ244" s="54"/>
      <c r="CK244" s="54"/>
      <c r="CL244" s="54"/>
      <c r="CM244" s="54"/>
      <c r="CN244" s="54"/>
      <c r="CO244" s="54"/>
      <c r="CP244" s="54"/>
      <c r="CQ244" s="54"/>
      <c r="CR244" s="54"/>
      <c r="CS244" s="54"/>
      <c r="CT244" s="54"/>
      <c r="CU244" s="54"/>
      <c r="CV244" s="54"/>
      <c r="CW244" s="54"/>
      <c r="CX244" s="54"/>
      <c r="CY244" s="54"/>
      <c r="CZ244" s="54"/>
      <c r="DA244" s="54"/>
      <c r="DB244" s="54"/>
      <c r="DC244" s="54"/>
      <c r="DD244" s="54"/>
      <c r="DE244" s="54"/>
      <c r="DF244" s="54"/>
      <c r="DG244" s="54"/>
      <c r="DH244" s="54"/>
      <c r="DI244" s="54"/>
      <c r="DJ244" s="54"/>
      <c r="DK244" s="54"/>
      <c r="DL244" s="54"/>
      <c r="DM244" s="54"/>
      <c r="DN244" s="54"/>
      <c r="DO244" s="54"/>
      <c r="DP244" s="54"/>
      <c r="DQ244" s="54"/>
      <c r="DR244" s="54"/>
      <c r="DS244" s="54"/>
      <c r="DT244" s="54"/>
      <c r="DU244" s="54"/>
      <c r="DV244" s="54"/>
      <c r="DW244" s="54"/>
      <c r="DX244" s="54"/>
      <c r="DY244" s="54"/>
      <c r="DZ244" s="54"/>
      <c r="EA244" s="117"/>
      <c r="EB244" s="117"/>
      <c r="EC244" s="117"/>
      <c r="ED244" s="54"/>
      <c r="EE244" s="54"/>
      <c r="EF244" s="54"/>
      <c r="EG244" s="54"/>
      <c r="EH244" s="54"/>
      <c r="EI244" s="54"/>
      <c r="EJ244" s="54"/>
      <c r="EK244" s="54"/>
      <c r="EL244" s="54"/>
      <c r="EM244" s="54"/>
      <c r="EN244" s="54"/>
      <c r="EO244" s="54"/>
      <c r="EP244" s="54"/>
      <c r="EQ244" s="54"/>
      <c r="ER244" s="54"/>
      <c r="ES244" s="54"/>
      <c r="ET244" s="54"/>
      <c r="EU244" s="54"/>
      <c r="EV244" s="54"/>
      <c r="EW244" s="54"/>
      <c r="EX244" s="54"/>
      <c r="EY244" s="54"/>
      <c r="EZ244" s="54"/>
      <c r="FA244" s="54"/>
      <c r="FB244" s="54"/>
      <c r="FC244" s="54"/>
      <c r="FD244" s="54"/>
      <c r="FE244" s="54"/>
      <c r="HY244" s="47"/>
    </row>
    <row r="245" spans="2:233" ht="18" customHeight="1" x14ac:dyDescent="0.25">
      <c r="B245" s="67" t="s">
        <v>55</v>
      </c>
      <c r="C245"/>
      <c r="D245" s="5"/>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c r="BN245" s="97"/>
      <c r="BO245" s="97"/>
      <c r="BP245" s="97"/>
      <c r="BQ245" s="97"/>
      <c r="BR245" s="97"/>
      <c r="BS245" s="97"/>
      <c r="BT245" s="97"/>
      <c r="BU245" s="97"/>
      <c r="BV245" s="97"/>
      <c r="BW245" s="97"/>
      <c r="BX245" s="97"/>
      <c r="BY245" s="97"/>
      <c r="BZ245" s="97"/>
      <c r="CA245" s="97"/>
      <c r="CB245" s="97"/>
      <c r="CC245" s="97"/>
      <c r="CD245" s="97"/>
      <c r="CE245" s="97"/>
      <c r="CF245" s="97"/>
      <c r="CG245" s="97"/>
      <c r="CH245" s="97"/>
      <c r="CI245" s="97"/>
      <c r="CJ245" s="97"/>
      <c r="CK245" s="97"/>
      <c r="CL245" s="97"/>
      <c r="CM245" s="97"/>
      <c r="CN245" s="97"/>
      <c r="CO245" s="97"/>
      <c r="CP245" s="97"/>
      <c r="CQ245" s="97"/>
      <c r="CR245" s="97"/>
      <c r="CS245" s="97"/>
      <c r="CT245" s="97"/>
      <c r="CU245" s="97"/>
      <c r="CV245" s="97"/>
      <c r="CW245" s="97"/>
      <c r="CX245" s="97"/>
      <c r="CY245" s="97"/>
      <c r="CZ245" s="97"/>
      <c r="DA245" s="97"/>
      <c r="DB245" s="97"/>
      <c r="DC245" s="97"/>
      <c r="DD245" s="97"/>
      <c r="DE245" s="97"/>
      <c r="DF245" s="97"/>
      <c r="DG245" s="97"/>
      <c r="DH245" s="97"/>
      <c r="DI245" s="97"/>
      <c r="DJ245" s="97"/>
      <c r="DK245" s="97"/>
      <c r="DL245" s="97"/>
      <c r="DM245" s="97"/>
      <c r="DN245" s="97"/>
      <c r="DO245" s="97"/>
      <c r="DP245" s="97"/>
      <c r="DQ245" s="97"/>
      <c r="DR245" s="97"/>
      <c r="DS245" s="97"/>
      <c r="DT245" s="97"/>
      <c r="DU245" s="97"/>
      <c r="DV245" s="97"/>
      <c r="DW245" s="97"/>
      <c r="DX245" s="97"/>
      <c r="DY245" s="97"/>
      <c r="DZ245" s="97"/>
      <c r="EA245" s="119"/>
      <c r="EB245" s="119"/>
      <c r="EC245" s="119"/>
      <c r="ED245" s="97"/>
      <c r="EE245" s="97"/>
      <c r="EF245" s="97"/>
      <c r="EG245" s="97"/>
      <c r="EH245" s="97"/>
      <c r="EI245" s="97"/>
      <c r="EJ245" s="97"/>
      <c r="EK245" s="97"/>
      <c r="EL245" s="97"/>
      <c r="EM245" s="97"/>
      <c r="EN245" s="97"/>
      <c r="EO245" s="97"/>
      <c r="EP245" s="97"/>
      <c r="EQ245" s="97"/>
      <c r="ER245" s="97"/>
      <c r="ES245" s="97"/>
      <c r="ET245" s="97"/>
      <c r="EU245" s="97"/>
      <c r="EV245" s="97"/>
      <c r="EW245" s="97"/>
      <c r="EX245" s="97"/>
      <c r="EY245" s="97"/>
      <c r="EZ245" s="97"/>
      <c r="FA245" s="97"/>
      <c r="FB245" s="97"/>
      <c r="FC245" s="97"/>
      <c r="FD245" s="97"/>
      <c r="FE245" s="97"/>
      <c r="HY245" s="47"/>
    </row>
    <row r="246" spans="2:233" ht="15" x14ac:dyDescent="0.25">
      <c r="B246" s="17" t="s">
        <v>56</v>
      </c>
      <c r="C246" s="80"/>
      <c r="D246" s="5"/>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c r="BN246" s="97"/>
      <c r="BO246" s="97"/>
      <c r="BP246" s="97"/>
      <c r="BQ246" s="97"/>
      <c r="BR246" s="97"/>
      <c r="BS246" s="97"/>
      <c r="BT246" s="97"/>
      <c r="BU246" s="97"/>
      <c r="BV246" s="97"/>
      <c r="BW246" s="97"/>
      <c r="BX246" s="97"/>
      <c r="BY246" s="97"/>
      <c r="BZ246" s="97"/>
      <c r="CA246" s="97"/>
      <c r="CB246" s="97"/>
      <c r="CC246" s="97"/>
      <c r="CD246" s="97"/>
      <c r="CE246" s="97"/>
      <c r="CF246" s="97"/>
      <c r="CG246" s="97"/>
      <c r="CH246" s="97"/>
      <c r="CI246" s="97"/>
      <c r="CJ246" s="97"/>
      <c r="CK246" s="97"/>
      <c r="CL246" s="97"/>
      <c r="CM246" s="97"/>
      <c r="CN246" s="97"/>
      <c r="CO246" s="97"/>
      <c r="CP246" s="97"/>
      <c r="CQ246" s="97"/>
      <c r="CR246" s="97"/>
      <c r="CS246" s="97"/>
      <c r="CT246" s="97"/>
      <c r="CU246" s="97"/>
      <c r="CV246" s="97"/>
      <c r="CW246" s="97"/>
      <c r="CX246" s="97"/>
      <c r="CY246" s="97"/>
      <c r="CZ246" s="97"/>
      <c r="DA246" s="97"/>
      <c r="DB246" s="97"/>
      <c r="DC246" s="97"/>
      <c r="DD246" s="97"/>
      <c r="DE246" s="97"/>
      <c r="DF246" s="97"/>
      <c r="DG246" s="97"/>
      <c r="DH246" s="97"/>
      <c r="DI246" s="97"/>
      <c r="DJ246" s="97"/>
      <c r="DK246" s="97"/>
      <c r="DL246" s="97"/>
      <c r="DM246" s="97"/>
      <c r="DN246" s="97"/>
      <c r="DO246" s="97"/>
      <c r="DP246" s="97"/>
      <c r="DQ246" s="97"/>
      <c r="DR246" s="97"/>
      <c r="DS246" s="97"/>
      <c r="DT246" s="97"/>
      <c r="DU246" s="97"/>
      <c r="DV246" s="97"/>
      <c r="DW246" s="97"/>
      <c r="DX246" s="97"/>
      <c r="DY246" s="97"/>
      <c r="DZ246" s="97"/>
      <c r="EA246" s="119"/>
      <c r="EB246" s="119"/>
      <c r="EC246" s="119"/>
      <c r="ED246" s="97"/>
      <c r="EE246" s="97"/>
      <c r="EF246" s="97"/>
      <c r="EG246" s="97"/>
      <c r="EH246" s="97"/>
      <c r="EI246" s="97"/>
      <c r="EJ246" s="97"/>
      <c r="EK246" s="97"/>
      <c r="EL246" s="97"/>
      <c r="EM246" s="97"/>
      <c r="EN246" s="97"/>
      <c r="EO246" s="97"/>
      <c r="EP246" s="97"/>
      <c r="EQ246" s="97"/>
      <c r="ER246" s="97"/>
      <c r="ES246" s="97"/>
      <c r="ET246" s="97"/>
      <c r="EU246" s="97"/>
      <c r="EV246" s="97"/>
      <c r="EW246" s="97"/>
      <c r="EX246" s="97"/>
      <c r="EY246" s="97"/>
      <c r="EZ246" s="97"/>
      <c r="FA246" s="97"/>
      <c r="FB246" s="97"/>
      <c r="FC246" s="97"/>
      <c r="FD246" s="97"/>
      <c r="FE246" s="97"/>
      <c r="HY246" s="47"/>
    </row>
    <row r="247" spans="2:233" ht="15" customHeight="1" x14ac:dyDescent="0.25">
      <c r="B247" s="17" t="s">
        <v>57</v>
      </c>
      <c r="C247" s="80"/>
      <c r="D247" s="5"/>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c r="BN247" s="97"/>
      <c r="BO247" s="97"/>
      <c r="BP247" s="97"/>
      <c r="BQ247" s="97"/>
      <c r="BR247" s="97"/>
      <c r="BS247" s="97"/>
      <c r="BT247" s="97"/>
      <c r="BU247" s="97"/>
      <c r="BV247" s="97"/>
      <c r="BW247" s="97"/>
      <c r="BX247" s="97"/>
      <c r="BY247" s="97"/>
      <c r="BZ247" s="97"/>
      <c r="CA247" s="97"/>
      <c r="CB247" s="97"/>
      <c r="CC247" s="97"/>
      <c r="CD247" s="97"/>
      <c r="CE247" s="97"/>
      <c r="CF247" s="97"/>
      <c r="CG247" s="97"/>
      <c r="CH247" s="97"/>
      <c r="CI247" s="97"/>
      <c r="CJ247" s="97"/>
      <c r="CK247" s="97"/>
      <c r="CL247" s="97"/>
      <c r="CM247" s="97"/>
      <c r="CN247" s="97"/>
      <c r="CO247" s="97"/>
      <c r="CP247" s="97"/>
      <c r="CQ247" s="97"/>
      <c r="CR247" s="97"/>
      <c r="CS247" s="97"/>
      <c r="CT247" s="97"/>
      <c r="CU247" s="97"/>
      <c r="CV247" s="97"/>
      <c r="CW247" s="97"/>
      <c r="CX247" s="97"/>
      <c r="CY247" s="97"/>
      <c r="CZ247" s="97"/>
      <c r="DA247" s="97"/>
      <c r="DB247" s="97"/>
      <c r="DC247" s="97"/>
      <c r="DD247" s="97"/>
      <c r="DE247" s="97"/>
      <c r="DF247" s="97"/>
      <c r="DG247" s="97"/>
      <c r="DH247" s="97"/>
      <c r="DI247" s="97"/>
      <c r="DJ247" s="97"/>
      <c r="DK247" s="97"/>
      <c r="DL247" s="97"/>
      <c r="DM247" s="97"/>
      <c r="DN247" s="97"/>
      <c r="DO247" s="97"/>
      <c r="DP247" s="97"/>
      <c r="DQ247" s="97"/>
      <c r="DR247" s="97"/>
      <c r="DS247" s="97"/>
      <c r="DT247" s="97"/>
      <c r="DU247" s="97"/>
      <c r="DV247" s="97"/>
      <c r="DW247" s="97"/>
      <c r="DX247" s="97"/>
      <c r="DY247" s="97"/>
      <c r="DZ247" s="97"/>
      <c r="EA247" s="119"/>
      <c r="EB247" s="119"/>
      <c r="EC247" s="119"/>
      <c r="ED247" s="97"/>
      <c r="EE247" s="97"/>
      <c r="EF247" s="97"/>
      <c r="EG247" s="97"/>
      <c r="EH247" s="97"/>
      <c r="EI247" s="97"/>
      <c r="EJ247" s="97"/>
      <c r="EK247" s="97"/>
      <c r="EL247" s="97"/>
      <c r="EM247" s="97"/>
      <c r="EN247" s="97"/>
      <c r="EO247" s="97"/>
      <c r="EP247" s="97"/>
      <c r="EQ247" s="97"/>
      <c r="ER247" s="97"/>
      <c r="ES247" s="97"/>
      <c r="ET247" s="97"/>
      <c r="EU247" s="97"/>
      <c r="EV247" s="97"/>
      <c r="EW247" s="97"/>
      <c r="EX247" s="97"/>
      <c r="EY247" s="97"/>
      <c r="EZ247" s="97"/>
      <c r="FA247" s="97"/>
      <c r="FB247" s="97"/>
      <c r="FC247" s="97"/>
      <c r="FD247" s="97"/>
      <c r="FE247" s="97"/>
      <c r="HY247" s="47"/>
    </row>
    <row r="248" spans="2:233" ht="15" customHeight="1" x14ac:dyDescent="0.25">
      <c r="B248" s="61" t="s">
        <v>287</v>
      </c>
      <c r="C248" s="17" t="s">
        <v>512</v>
      </c>
      <c r="D248" s="17" t="str">
        <f t="shared" ref="D248:D309" si="23">C248&amp;$D$6</f>
        <v>MCG_RACFAMPAS_USD</v>
      </c>
      <c r="E248" s="54"/>
      <c r="F248" s="54"/>
      <c r="G248" s="54"/>
      <c r="H248" s="54"/>
      <c r="I248" s="54"/>
      <c r="J248" s="54"/>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54"/>
      <c r="AY248" s="54"/>
      <c r="AZ248" s="54"/>
      <c r="BA248" s="54"/>
      <c r="BB248" s="54"/>
      <c r="BC248" s="54"/>
      <c r="BD248" s="54"/>
      <c r="BE248" s="54"/>
      <c r="BF248" s="54"/>
      <c r="BG248" s="54"/>
      <c r="BH248" s="54"/>
      <c r="BI248" s="54"/>
      <c r="BJ248" s="54"/>
      <c r="BK248" s="54"/>
      <c r="BL248" s="54"/>
      <c r="BM248" s="54"/>
      <c r="BN248" s="54"/>
      <c r="BO248" s="54"/>
      <c r="BP248" s="54"/>
      <c r="BQ248" s="54"/>
      <c r="BR248" s="54"/>
      <c r="BS248" s="54"/>
      <c r="BT248" s="54"/>
      <c r="BU248" s="54"/>
      <c r="BV248" s="54"/>
      <c r="BW248" s="54"/>
      <c r="BX248" s="54"/>
      <c r="BY248" s="54"/>
      <c r="BZ248" s="54"/>
      <c r="CA248" s="54"/>
      <c r="CB248" s="54"/>
      <c r="CC248" s="54"/>
      <c r="CD248" s="54"/>
      <c r="CE248" s="54"/>
      <c r="CF248" s="54"/>
      <c r="CG248" s="54"/>
      <c r="CH248" s="54"/>
      <c r="CI248" s="54"/>
      <c r="CJ248" s="54"/>
      <c r="CK248" s="54"/>
      <c r="CL248" s="54"/>
      <c r="CM248" s="54"/>
      <c r="CN248" s="54"/>
      <c r="CO248" s="54"/>
      <c r="CP248" s="54"/>
      <c r="CQ248" s="54"/>
      <c r="CR248" s="54"/>
      <c r="CS248" s="54"/>
      <c r="CT248" s="54"/>
      <c r="CU248" s="54"/>
      <c r="CV248" s="54"/>
      <c r="CW248" s="54"/>
      <c r="CX248" s="54"/>
      <c r="CY248" s="54"/>
      <c r="CZ248" s="54"/>
      <c r="DA248" s="54"/>
      <c r="DB248" s="54"/>
      <c r="DC248" s="54"/>
      <c r="DD248" s="54"/>
      <c r="DE248" s="54"/>
      <c r="DF248" s="54"/>
      <c r="DG248" s="54"/>
      <c r="DH248" s="54"/>
      <c r="DI248" s="54"/>
      <c r="DJ248" s="54"/>
      <c r="DK248" s="54"/>
      <c r="DL248" s="54"/>
      <c r="DM248" s="54"/>
      <c r="DN248" s="54"/>
      <c r="DO248" s="54"/>
      <c r="DP248" s="54"/>
      <c r="DQ248" s="54"/>
      <c r="DR248" s="54"/>
      <c r="DS248" s="54"/>
      <c r="DT248" s="54"/>
      <c r="DU248" s="54"/>
      <c r="DV248" s="54"/>
      <c r="DW248" s="54"/>
      <c r="DX248" s="54"/>
      <c r="DY248" s="54"/>
      <c r="DZ248" s="54"/>
      <c r="EA248" s="117"/>
      <c r="EB248" s="117"/>
      <c r="EC248" s="117"/>
      <c r="ED248" s="54"/>
      <c r="EE248" s="54"/>
      <c r="EF248" s="54"/>
      <c r="EG248" s="54"/>
      <c r="EH248" s="54"/>
      <c r="EI248" s="54"/>
      <c r="EJ248" s="54"/>
      <c r="EK248" s="54"/>
      <c r="EL248" s="54"/>
      <c r="EM248" s="54"/>
      <c r="EN248" s="54"/>
      <c r="EO248" s="54"/>
      <c r="EP248" s="54"/>
      <c r="EQ248" s="54"/>
      <c r="ER248" s="54"/>
      <c r="ES248" s="54"/>
      <c r="ET248" s="54"/>
      <c r="EU248" s="54"/>
      <c r="EV248" s="54"/>
      <c r="EW248" s="54"/>
      <c r="EX248" s="54"/>
      <c r="EY248" s="54"/>
      <c r="EZ248" s="54"/>
      <c r="FA248" s="54"/>
      <c r="FB248" s="54"/>
      <c r="FC248" s="54"/>
      <c r="FD248" s="54"/>
      <c r="FE248" s="54"/>
      <c r="HY248" s="47"/>
    </row>
    <row r="249" spans="2:233" ht="15" customHeight="1" x14ac:dyDescent="0.25">
      <c r="B249" s="62" t="s">
        <v>284</v>
      </c>
      <c r="C249" s="17" t="s">
        <v>513</v>
      </c>
      <c r="D249" s="17" t="str">
        <f t="shared" si="23"/>
        <v>MCG_RACFAMPAS_1M_USD</v>
      </c>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54"/>
      <c r="AY249" s="54"/>
      <c r="AZ249" s="54"/>
      <c r="BA249" s="54"/>
      <c r="BB249" s="54"/>
      <c r="BC249" s="54"/>
      <c r="BD249" s="54"/>
      <c r="BE249" s="54"/>
      <c r="BF249" s="54"/>
      <c r="BG249" s="54"/>
      <c r="BH249" s="54"/>
      <c r="BI249" s="54"/>
      <c r="BJ249" s="54"/>
      <c r="BK249" s="54"/>
      <c r="BL249" s="54"/>
      <c r="BM249" s="54"/>
      <c r="BN249" s="54"/>
      <c r="BO249" s="54"/>
      <c r="BP249" s="54"/>
      <c r="BQ249" s="54"/>
      <c r="BR249" s="54"/>
      <c r="BS249" s="54"/>
      <c r="BT249" s="54"/>
      <c r="BU249" s="54"/>
      <c r="BV249" s="54"/>
      <c r="BW249" s="54"/>
      <c r="BX249" s="54"/>
      <c r="BY249" s="54"/>
      <c r="BZ249" s="54"/>
      <c r="CA249" s="54"/>
      <c r="CB249" s="54"/>
      <c r="CC249" s="54"/>
      <c r="CD249" s="54"/>
      <c r="CE249" s="54"/>
      <c r="CF249" s="54"/>
      <c r="CG249" s="54"/>
      <c r="CH249" s="54"/>
      <c r="CI249" s="54"/>
      <c r="CJ249" s="54"/>
      <c r="CK249" s="54"/>
      <c r="CL249" s="54"/>
      <c r="CM249" s="54"/>
      <c r="CN249" s="54"/>
      <c r="CO249" s="54"/>
      <c r="CP249" s="54"/>
      <c r="CQ249" s="54"/>
      <c r="CR249" s="54"/>
      <c r="CS249" s="54"/>
      <c r="CT249" s="54"/>
      <c r="CU249" s="54"/>
      <c r="CV249" s="54"/>
      <c r="CW249" s="54"/>
      <c r="CX249" s="54"/>
      <c r="CY249" s="54"/>
      <c r="CZ249" s="54"/>
      <c r="DA249" s="54"/>
      <c r="DB249" s="54"/>
      <c r="DC249" s="54"/>
      <c r="DD249" s="54"/>
      <c r="DE249" s="54"/>
      <c r="DF249" s="54"/>
      <c r="DG249" s="54"/>
      <c r="DH249" s="54"/>
      <c r="DI249" s="54"/>
      <c r="DJ249" s="54"/>
      <c r="DK249" s="54"/>
      <c r="DL249" s="54"/>
      <c r="DM249" s="54"/>
      <c r="DN249" s="54"/>
      <c r="DO249" s="54"/>
      <c r="DP249" s="54"/>
      <c r="DQ249" s="54"/>
      <c r="DR249" s="54"/>
      <c r="DS249" s="54"/>
      <c r="DT249" s="54"/>
      <c r="DU249" s="54"/>
      <c r="DV249" s="54"/>
      <c r="DW249" s="54"/>
      <c r="DX249" s="54"/>
      <c r="DY249" s="54"/>
      <c r="DZ249" s="54"/>
      <c r="EA249" s="117"/>
      <c r="EB249" s="117"/>
      <c r="EC249" s="117"/>
      <c r="ED249" s="54"/>
      <c r="EE249" s="54"/>
      <c r="EF249" s="54"/>
      <c r="EG249" s="54"/>
      <c r="EH249" s="54"/>
      <c r="EI249" s="54"/>
      <c r="EJ249" s="54"/>
      <c r="EK249" s="54"/>
      <c r="EL249" s="54"/>
      <c r="EM249" s="54"/>
      <c r="EN249" s="54"/>
      <c r="EO249" s="54"/>
      <c r="EP249" s="54"/>
      <c r="EQ249" s="54"/>
      <c r="ER249" s="54"/>
      <c r="ES249" s="54"/>
      <c r="ET249" s="54"/>
      <c r="EU249" s="54"/>
      <c r="EV249" s="54"/>
      <c r="EW249" s="54"/>
      <c r="EX249" s="54"/>
      <c r="EY249" s="54"/>
      <c r="EZ249" s="54"/>
      <c r="FA249" s="54"/>
      <c r="FB249" s="54"/>
      <c r="FC249" s="54"/>
      <c r="FD249" s="54"/>
      <c r="FE249" s="54"/>
      <c r="HY249" s="47"/>
    </row>
    <row r="250" spans="2:233" ht="15" customHeight="1" x14ac:dyDescent="0.25">
      <c r="B250" s="63" t="s">
        <v>285</v>
      </c>
      <c r="C250" s="17" t="s">
        <v>514</v>
      </c>
      <c r="D250" s="17" t="str">
        <f t="shared" si="23"/>
        <v>MCG_RACFAMPAS_1M_3M_USD</v>
      </c>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54"/>
      <c r="AY250" s="54"/>
      <c r="AZ250" s="54"/>
      <c r="BA250" s="54"/>
      <c r="BB250" s="54"/>
      <c r="BC250" s="54"/>
      <c r="BD250" s="54"/>
      <c r="BE250" s="54"/>
      <c r="BF250" s="54"/>
      <c r="BG250" s="54"/>
      <c r="BH250" s="54"/>
      <c r="BI250" s="54"/>
      <c r="BJ250" s="54"/>
      <c r="BK250" s="54"/>
      <c r="BL250" s="54"/>
      <c r="BM250" s="54"/>
      <c r="BN250" s="54"/>
      <c r="BO250" s="54"/>
      <c r="BP250" s="54"/>
      <c r="BQ250" s="54"/>
      <c r="BR250" s="54"/>
      <c r="BS250" s="54"/>
      <c r="BT250" s="54"/>
      <c r="BU250" s="54"/>
      <c r="BV250" s="54"/>
      <c r="BW250" s="54"/>
      <c r="BX250" s="54"/>
      <c r="BY250" s="54"/>
      <c r="BZ250" s="54"/>
      <c r="CA250" s="54"/>
      <c r="CB250" s="54"/>
      <c r="CC250" s="54"/>
      <c r="CD250" s="54"/>
      <c r="CE250" s="54"/>
      <c r="CF250" s="54"/>
      <c r="CG250" s="54"/>
      <c r="CH250" s="54"/>
      <c r="CI250" s="54"/>
      <c r="CJ250" s="54"/>
      <c r="CK250" s="54"/>
      <c r="CL250" s="54"/>
      <c r="CM250" s="54"/>
      <c r="CN250" s="54"/>
      <c r="CO250" s="54"/>
      <c r="CP250" s="54"/>
      <c r="CQ250" s="54"/>
      <c r="CR250" s="54"/>
      <c r="CS250" s="54"/>
      <c r="CT250" s="54"/>
      <c r="CU250" s="54"/>
      <c r="CV250" s="54"/>
      <c r="CW250" s="54"/>
      <c r="CX250" s="54"/>
      <c r="CY250" s="54"/>
      <c r="CZ250" s="54"/>
      <c r="DA250" s="54"/>
      <c r="DB250" s="54"/>
      <c r="DC250" s="54"/>
      <c r="DD250" s="54"/>
      <c r="DE250" s="54"/>
      <c r="DF250" s="54"/>
      <c r="DG250" s="54"/>
      <c r="DH250" s="54"/>
      <c r="DI250" s="54"/>
      <c r="DJ250" s="54"/>
      <c r="DK250" s="54"/>
      <c r="DL250" s="54"/>
      <c r="DM250" s="54"/>
      <c r="DN250" s="54"/>
      <c r="DO250" s="54"/>
      <c r="DP250" s="54"/>
      <c r="DQ250" s="54"/>
      <c r="DR250" s="54"/>
      <c r="DS250" s="54"/>
      <c r="DT250" s="54"/>
      <c r="DU250" s="54"/>
      <c r="DV250" s="54"/>
      <c r="DW250" s="54"/>
      <c r="DX250" s="54"/>
      <c r="DY250" s="54"/>
      <c r="DZ250" s="54"/>
      <c r="EA250" s="117"/>
      <c r="EB250" s="117"/>
      <c r="EC250" s="117"/>
      <c r="ED250" s="54"/>
      <c r="EE250" s="54"/>
      <c r="EF250" s="54"/>
      <c r="EG250" s="54"/>
      <c r="EH250" s="54"/>
      <c r="EI250" s="54"/>
      <c r="EJ250" s="54"/>
      <c r="EK250" s="54"/>
      <c r="EL250" s="54"/>
      <c r="EM250" s="54"/>
      <c r="EN250" s="54"/>
      <c r="EO250" s="54"/>
      <c r="EP250" s="54"/>
      <c r="EQ250" s="54"/>
      <c r="ER250" s="54"/>
      <c r="ES250" s="54"/>
      <c r="ET250" s="54"/>
      <c r="EU250" s="54"/>
      <c r="EV250" s="54"/>
      <c r="EW250" s="54"/>
      <c r="EX250" s="54"/>
      <c r="EY250" s="54"/>
      <c r="EZ250" s="54"/>
      <c r="FA250" s="54"/>
      <c r="FB250" s="54"/>
      <c r="FC250" s="54"/>
      <c r="FD250" s="54"/>
      <c r="FE250" s="54"/>
      <c r="HY250" s="47"/>
    </row>
    <row r="251" spans="2:233" ht="15" customHeight="1" x14ac:dyDescent="0.25">
      <c r="B251" s="62" t="s">
        <v>286</v>
      </c>
      <c r="C251" s="17" t="s">
        <v>515</v>
      </c>
      <c r="D251" s="17" t="str">
        <f t="shared" si="23"/>
        <v>MCG_RACFAMPAS_3M_1Y_USD</v>
      </c>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54"/>
      <c r="AY251" s="54"/>
      <c r="AZ251" s="54"/>
      <c r="BA251" s="54"/>
      <c r="BB251" s="54"/>
      <c r="BC251" s="54"/>
      <c r="BD251" s="54"/>
      <c r="BE251" s="54"/>
      <c r="BF251" s="54"/>
      <c r="BG251" s="54"/>
      <c r="BH251" s="54"/>
      <c r="BI251" s="54"/>
      <c r="BJ251" s="54"/>
      <c r="BK251" s="54"/>
      <c r="BL251" s="54"/>
      <c r="BM251" s="54"/>
      <c r="BN251" s="54"/>
      <c r="BO251" s="54"/>
      <c r="BP251" s="54"/>
      <c r="BQ251" s="54"/>
      <c r="BR251" s="54"/>
      <c r="BS251" s="54"/>
      <c r="BT251" s="54"/>
      <c r="BU251" s="54"/>
      <c r="BV251" s="54"/>
      <c r="BW251" s="54"/>
      <c r="BX251" s="54"/>
      <c r="BY251" s="54"/>
      <c r="BZ251" s="54"/>
      <c r="CA251" s="54"/>
      <c r="CB251" s="54"/>
      <c r="CC251" s="54"/>
      <c r="CD251" s="54"/>
      <c r="CE251" s="54"/>
      <c r="CF251" s="54"/>
      <c r="CG251" s="54"/>
      <c r="CH251" s="54"/>
      <c r="CI251" s="54"/>
      <c r="CJ251" s="54"/>
      <c r="CK251" s="54"/>
      <c r="CL251" s="54"/>
      <c r="CM251" s="54"/>
      <c r="CN251" s="54"/>
      <c r="CO251" s="54"/>
      <c r="CP251" s="54"/>
      <c r="CQ251" s="54"/>
      <c r="CR251" s="54"/>
      <c r="CS251" s="54"/>
      <c r="CT251" s="54"/>
      <c r="CU251" s="54"/>
      <c r="CV251" s="54"/>
      <c r="CW251" s="54"/>
      <c r="CX251" s="54"/>
      <c r="CY251" s="54"/>
      <c r="CZ251" s="54"/>
      <c r="DA251" s="54"/>
      <c r="DB251" s="54"/>
      <c r="DC251" s="54"/>
      <c r="DD251" s="54"/>
      <c r="DE251" s="54"/>
      <c r="DF251" s="54"/>
      <c r="DG251" s="54"/>
      <c r="DH251" s="54"/>
      <c r="DI251" s="54"/>
      <c r="DJ251" s="54"/>
      <c r="DK251" s="54"/>
      <c r="DL251" s="54"/>
      <c r="DM251" s="54"/>
      <c r="DN251" s="54"/>
      <c r="DO251" s="54"/>
      <c r="DP251" s="54"/>
      <c r="DQ251" s="54"/>
      <c r="DR251" s="54"/>
      <c r="DS251" s="54"/>
      <c r="DT251" s="54"/>
      <c r="DU251" s="54"/>
      <c r="DV251" s="54"/>
      <c r="DW251" s="54"/>
      <c r="DX251" s="54"/>
      <c r="DY251" s="54"/>
      <c r="DZ251" s="54"/>
      <c r="EA251" s="117"/>
      <c r="EB251" s="117"/>
      <c r="EC251" s="117"/>
      <c r="ED251" s="54"/>
      <c r="EE251" s="54"/>
      <c r="EF251" s="54"/>
      <c r="EG251" s="54"/>
      <c r="EH251" s="54"/>
      <c r="EI251" s="54"/>
      <c r="EJ251" s="54"/>
      <c r="EK251" s="54"/>
      <c r="EL251" s="54"/>
      <c r="EM251" s="54"/>
      <c r="EN251" s="54"/>
      <c r="EO251" s="54"/>
      <c r="EP251" s="54"/>
      <c r="EQ251" s="54"/>
      <c r="ER251" s="54"/>
      <c r="ES251" s="54"/>
      <c r="ET251" s="54"/>
      <c r="EU251" s="54"/>
      <c r="EV251" s="54"/>
      <c r="EW251" s="54"/>
      <c r="EX251" s="54"/>
      <c r="EY251" s="54"/>
      <c r="EZ251" s="54"/>
      <c r="FA251" s="54"/>
      <c r="FB251" s="54"/>
      <c r="FC251" s="54"/>
      <c r="FD251" s="54"/>
      <c r="FE251" s="54"/>
      <c r="HY251" s="47"/>
    </row>
    <row r="252" spans="2:233" ht="15" customHeight="1" x14ac:dyDescent="0.25">
      <c r="B252" s="17" t="s">
        <v>58</v>
      </c>
      <c r="C252" s="80"/>
      <c r="D252" s="5"/>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c r="BN252" s="97"/>
      <c r="BO252" s="97"/>
      <c r="BP252" s="97"/>
      <c r="BQ252" s="97"/>
      <c r="BR252" s="97"/>
      <c r="BS252" s="97"/>
      <c r="BT252" s="97"/>
      <c r="BU252" s="97"/>
      <c r="BV252" s="97"/>
      <c r="BW252" s="97"/>
      <c r="BX252" s="97"/>
      <c r="BY252" s="97"/>
      <c r="BZ252" s="97"/>
      <c r="CA252" s="97"/>
      <c r="CB252" s="97"/>
      <c r="CC252" s="97"/>
      <c r="CD252" s="97"/>
      <c r="CE252" s="97"/>
      <c r="CF252" s="97"/>
      <c r="CG252" s="97"/>
      <c r="CH252" s="97"/>
      <c r="CI252" s="97"/>
      <c r="CJ252" s="97"/>
      <c r="CK252" s="97"/>
      <c r="CL252" s="97"/>
      <c r="CM252" s="97"/>
      <c r="CN252" s="97"/>
      <c r="CO252" s="97"/>
      <c r="CP252" s="97"/>
      <c r="CQ252" s="97"/>
      <c r="CR252" s="97"/>
      <c r="CS252" s="97"/>
      <c r="CT252" s="97"/>
      <c r="CU252" s="97"/>
      <c r="CV252" s="97"/>
      <c r="CW252" s="97"/>
      <c r="CX252" s="97"/>
      <c r="CY252" s="97"/>
      <c r="CZ252" s="97"/>
      <c r="DA252" s="97"/>
      <c r="DB252" s="97"/>
      <c r="DC252" s="97"/>
      <c r="DD252" s="97"/>
      <c r="DE252" s="97"/>
      <c r="DF252" s="97"/>
      <c r="DG252" s="97"/>
      <c r="DH252" s="97"/>
      <c r="DI252" s="97"/>
      <c r="DJ252" s="97"/>
      <c r="DK252" s="97"/>
      <c r="DL252" s="97"/>
      <c r="DM252" s="97"/>
      <c r="DN252" s="97"/>
      <c r="DO252" s="97"/>
      <c r="DP252" s="97"/>
      <c r="DQ252" s="97"/>
      <c r="DR252" s="97"/>
      <c r="DS252" s="97"/>
      <c r="DT252" s="97"/>
      <c r="DU252" s="97"/>
      <c r="DV252" s="97"/>
      <c r="DW252" s="97"/>
      <c r="DX252" s="97"/>
      <c r="DY252" s="97"/>
      <c r="DZ252" s="97"/>
      <c r="EA252" s="119"/>
      <c r="EB252" s="119"/>
      <c r="EC252" s="119"/>
      <c r="ED252" s="97"/>
      <c r="EE252" s="97"/>
      <c r="EF252" s="97"/>
      <c r="EG252" s="97"/>
      <c r="EH252" s="97"/>
      <c r="EI252" s="97"/>
      <c r="EJ252" s="97"/>
      <c r="EK252" s="97"/>
      <c r="EL252" s="97"/>
      <c r="EM252" s="97"/>
      <c r="EN252" s="97"/>
      <c r="EO252" s="97"/>
      <c r="EP252" s="97"/>
      <c r="EQ252" s="97"/>
      <c r="ER252" s="97"/>
      <c r="ES252" s="97"/>
      <c r="ET252" s="97"/>
      <c r="EU252" s="97"/>
      <c r="EV252" s="97"/>
      <c r="EW252" s="97"/>
      <c r="EX252" s="97"/>
      <c r="EY252" s="97"/>
      <c r="EZ252" s="97"/>
      <c r="FA252" s="97"/>
      <c r="FB252" s="97"/>
      <c r="FC252" s="97"/>
      <c r="FD252" s="97"/>
      <c r="FE252" s="97"/>
      <c r="HY252" s="47"/>
    </row>
    <row r="253" spans="2:233" ht="15" customHeight="1" x14ac:dyDescent="0.25">
      <c r="B253" s="61" t="s">
        <v>287</v>
      </c>
      <c r="C253" s="17" t="s">
        <v>516</v>
      </c>
      <c r="D253" s="17" t="str">
        <f t="shared" si="23"/>
        <v>MCG_RACFAMPAL_USD</v>
      </c>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54"/>
      <c r="AY253" s="54"/>
      <c r="AZ253" s="54"/>
      <c r="BA253" s="54"/>
      <c r="BB253" s="54"/>
      <c r="BC253" s="54"/>
      <c r="BD253" s="54"/>
      <c r="BE253" s="54"/>
      <c r="BF253" s="54"/>
      <c r="BG253" s="54"/>
      <c r="BH253" s="54"/>
      <c r="BI253" s="54"/>
      <c r="BJ253" s="54"/>
      <c r="BK253" s="54"/>
      <c r="BL253" s="54"/>
      <c r="BM253" s="54"/>
      <c r="BN253" s="54"/>
      <c r="BO253" s="54"/>
      <c r="BP253" s="54"/>
      <c r="BQ253" s="54"/>
      <c r="BR253" s="54"/>
      <c r="BS253" s="54"/>
      <c r="BT253" s="54"/>
      <c r="BU253" s="54"/>
      <c r="BV253" s="54"/>
      <c r="BW253" s="54"/>
      <c r="BX253" s="54"/>
      <c r="BY253" s="54"/>
      <c r="BZ253" s="54"/>
      <c r="CA253" s="54"/>
      <c r="CB253" s="54"/>
      <c r="CC253" s="54"/>
      <c r="CD253" s="54"/>
      <c r="CE253" s="54"/>
      <c r="CF253" s="54"/>
      <c r="CG253" s="54"/>
      <c r="CH253" s="54"/>
      <c r="CI253" s="54"/>
      <c r="CJ253" s="54"/>
      <c r="CK253" s="54"/>
      <c r="CL253" s="54"/>
      <c r="CM253" s="54"/>
      <c r="CN253" s="54"/>
      <c r="CO253" s="54"/>
      <c r="CP253" s="54"/>
      <c r="CQ253" s="54"/>
      <c r="CR253" s="54"/>
      <c r="CS253" s="54"/>
      <c r="CT253" s="54"/>
      <c r="CU253" s="54"/>
      <c r="CV253" s="54"/>
      <c r="CW253" s="54"/>
      <c r="CX253" s="54"/>
      <c r="CY253" s="54"/>
      <c r="CZ253" s="54"/>
      <c r="DA253" s="54"/>
      <c r="DB253" s="54"/>
      <c r="DC253" s="54"/>
      <c r="DD253" s="54"/>
      <c r="DE253" s="54"/>
      <c r="DF253" s="54"/>
      <c r="DG253" s="54"/>
      <c r="DH253" s="54"/>
      <c r="DI253" s="54"/>
      <c r="DJ253" s="54"/>
      <c r="DK253" s="54"/>
      <c r="DL253" s="54"/>
      <c r="DM253" s="54"/>
      <c r="DN253" s="54"/>
      <c r="DO253" s="54"/>
      <c r="DP253" s="54"/>
      <c r="DQ253" s="54"/>
      <c r="DR253" s="54"/>
      <c r="DS253" s="54"/>
      <c r="DT253" s="54"/>
      <c r="DU253" s="54"/>
      <c r="DV253" s="54"/>
      <c r="DW253" s="54"/>
      <c r="DX253" s="54"/>
      <c r="DY253" s="54"/>
      <c r="DZ253" s="54"/>
      <c r="EA253" s="117"/>
      <c r="EB253" s="117"/>
      <c r="EC253" s="117"/>
      <c r="ED253" s="54"/>
      <c r="EE253" s="54"/>
      <c r="EF253" s="54"/>
      <c r="EG253" s="54"/>
      <c r="EH253" s="54"/>
      <c r="EI253" s="54"/>
      <c r="EJ253" s="54"/>
      <c r="EK253" s="54"/>
      <c r="EL253" s="54"/>
      <c r="EM253" s="54"/>
      <c r="EN253" s="54"/>
      <c r="EO253" s="54"/>
      <c r="EP253" s="54"/>
      <c r="EQ253" s="54"/>
      <c r="ER253" s="54"/>
      <c r="ES253" s="54"/>
      <c r="ET253" s="54"/>
      <c r="EU253" s="54"/>
      <c r="EV253" s="54"/>
      <c r="EW253" s="54"/>
      <c r="EX253" s="54"/>
      <c r="EY253" s="54"/>
      <c r="EZ253" s="54"/>
      <c r="FA253" s="54"/>
      <c r="FB253" s="54"/>
      <c r="FC253" s="54"/>
      <c r="FD253" s="54"/>
      <c r="FE253" s="54"/>
      <c r="HY253" s="47"/>
    </row>
    <row r="254" spans="2:233" ht="15" customHeight="1" x14ac:dyDescent="0.25">
      <c r="B254" s="62" t="s">
        <v>284</v>
      </c>
      <c r="C254" s="17" t="s">
        <v>517</v>
      </c>
      <c r="D254" s="17" t="str">
        <f t="shared" si="23"/>
        <v>MCG_RACFAMPAL_1M_USD</v>
      </c>
      <c r="E254" s="54"/>
      <c r="F254" s="54"/>
      <c r="G254" s="54"/>
      <c r="H254" s="54"/>
      <c r="I254" s="54"/>
      <c r="J254" s="54"/>
      <c r="K254" s="54"/>
      <c r="L254" s="54"/>
      <c r="M254" s="54"/>
      <c r="N254" s="54"/>
      <c r="O254" s="54"/>
      <c r="P254" s="54"/>
      <c r="Q254" s="54"/>
      <c r="R254" s="54"/>
      <c r="S254" s="54"/>
      <c r="T254" s="54"/>
      <c r="U254" s="54"/>
      <c r="V254" s="54"/>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54"/>
      <c r="AY254" s="54"/>
      <c r="AZ254" s="54"/>
      <c r="BA254" s="54"/>
      <c r="BB254" s="54"/>
      <c r="BC254" s="54"/>
      <c r="BD254" s="54"/>
      <c r="BE254" s="54"/>
      <c r="BF254" s="54"/>
      <c r="BG254" s="54"/>
      <c r="BH254" s="54"/>
      <c r="BI254" s="54"/>
      <c r="BJ254" s="54"/>
      <c r="BK254" s="54"/>
      <c r="BL254" s="54"/>
      <c r="BM254" s="54"/>
      <c r="BN254" s="54"/>
      <c r="BO254" s="54"/>
      <c r="BP254" s="54"/>
      <c r="BQ254" s="54"/>
      <c r="BR254" s="54"/>
      <c r="BS254" s="54"/>
      <c r="BT254" s="54"/>
      <c r="BU254" s="54"/>
      <c r="BV254" s="54"/>
      <c r="BW254" s="54"/>
      <c r="BX254" s="54"/>
      <c r="BY254" s="54"/>
      <c r="BZ254" s="54"/>
      <c r="CA254" s="54"/>
      <c r="CB254" s="54"/>
      <c r="CC254" s="54"/>
      <c r="CD254" s="54"/>
      <c r="CE254" s="54"/>
      <c r="CF254" s="54"/>
      <c r="CG254" s="54"/>
      <c r="CH254" s="54"/>
      <c r="CI254" s="54"/>
      <c r="CJ254" s="54"/>
      <c r="CK254" s="54"/>
      <c r="CL254" s="54"/>
      <c r="CM254" s="54"/>
      <c r="CN254" s="54"/>
      <c r="CO254" s="54"/>
      <c r="CP254" s="54"/>
      <c r="CQ254" s="54"/>
      <c r="CR254" s="54"/>
      <c r="CS254" s="54"/>
      <c r="CT254" s="54"/>
      <c r="CU254" s="54"/>
      <c r="CV254" s="54"/>
      <c r="CW254" s="54"/>
      <c r="CX254" s="54"/>
      <c r="CY254" s="54"/>
      <c r="CZ254" s="54"/>
      <c r="DA254" s="54"/>
      <c r="DB254" s="54"/>
      <c r="DC254" s="54"/>
      <c r="DD254" s="54"/>
      <c r="DE254" s="54"/>
      <c r="DF254" s="54"/>
      <c r="DG254" s="54"/>
      <c r="DH254" s="54"/>
      <c r="DI254" s="54"/>
      <c r="DJ254" s="54"/>
      <c r="DK254" s="54"/>
      <c r="DL254" s="54"/>
      <c r="DM254" s="54"/>
      <c r="DN254" s="54"/>
      <c r="DO254" s="54"/>
      <c r="DP254" s="54"/>
      <c r="DQ254" s="54"/>
      <c r="DR254" s="54"/>
      <c r="DS254" s="54"/>
      <c r="DT254" s="54"/>
      <c r="DU254" s="54"/>
      <c r="DV254" s="54"/>
      <c r="DW254" s="54"/>
      <c r="DX254" s="54"/>
      <c r="DY254" s="54"/>
      <c r="DZ254" s="54"/>
      <c r="EA254" s="117"/>
      <c r="EB254" s="117"/>
      <c r="EC254" s="117"/>
      <c r="ED254" s="54"/>
      <c r="EE254" s="54"/>
      <c r="EF254" s="54"/>
      <c r="EG254" s="54"/>
      <c r="EH254" s="54"/>
      <c r="EI254" s="54"/>
      <c r="EJ254" s="54"/>
      <c r="EK254" s="54"/>
      <c r="EL254" s="54"/>
      <c r="EM254" s="54"/>
      <c r="EN254" s="54"/>
      <c r="EO254" s="54"/>
      <c r="EP254" s="54"/>
      <c r="EQ254" s="54"/>
      <c r="ER254" s="54"/>
      <c r="ES254" s="54"/>
      <c r="ET254" s="54"/>
      <c r="EU254" s="54"/>
      <c r="EV254" s="54"/>
      <c r="EW254" s="54"/>
      <c r="EX254" s="54"/>
      <c r="EY254" s="54"/>
      <c r="EZ254" s="54"/>
      <c r="FA254" s="54"/>
      <c r="FB254" s="54"/>
      <c r="FC254" s="54"/>
      <c r="FD254" s="54"/>
      <c r="FE254" s="54"/>
      <c r="HY254" s="47"/>
    </row>
    <row r="255" spans="2:233" ht="15" customHeight="1" x14ac:dyDescent="0.25">
      <c r="B255" s="63" t="s">
        <v>285</v>
      </c>
      <c r="C255" s="17" t="s">
        <v>518</v>
      </c>
      <c r="D255" s="17" t="str">
        <f t="shared" si="23"/>
        <v>MCG_RACFAMPAL_1M_3M_USD</v>
      </c>
      <c r="E255" s="54"/>
      <c r="F255" s="54"/>
      <c r="G255" s="54"/>
      <c r="H255" s="54"/>
      <c r="I255" s="54"/>
      <c r="J255" s="54"/>
      <c r="K255" s="54"/>
      <c r="L255" s="54"/>
      <c r="M255" s="54"/>
      <c r="N255" s="54"/>
      <c r="O255" s="54"/>
      <c r="P255" s="54"/>
      <c r="Q255" s="54"/>
      <c r="R255" s="54"/>
      <c r="S255" s="54"/>
      <c r="T255" s="54"/>
      <c r="U255" s="54"/>
      <c r="V255" s="54"/>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54"/>
      <c r="AY255" s="54"/>
      <c r="AZ255" s="54"/>
      <c r="BA255" s="54"/>
      <c r="BB255" s="54"/>
      <c r="BC255" s="54"/>
      <c r="BD255" s="54"/>
      <c r="BE255" s="54"/>
      <c r="BF255" s="54"/>
      <c r="BG255" s="54"/>
      <c r="BH255" s="54"/>
      <c r="BI255" s="54"/>
      <c r="BJ255" s="54"/>
      <c r="BK255" s="54"/>
      <c r="BL255" s="54"/>
      <c r="BM255" s="54"/>
      <c r="BN255" s="54"/>
      <c r="BO255" s="54"/>
      <c r="BP255" s="54"/>
      <c r="BQ255" s="54"/>
      <c r="BR255" s="54"/>
      <c r="BS255" s="54"/>
      <c r="BT255" s="54"/>
      <c r="BU255" s="54"/>
      <c r="BV255" s="54"/>
      <c r="BW255" s="54"/>
      <c r="BX255" s="54"/>
      <c r="BY255" s="54"/>
      <c r="BZ255" s="54"/>
      <c r="CA255" s="54"/>
      <c r="CB255" s="54"/>
      <c r="CC255" s="54"/>
      <c r="CD255" s="54"/>
      <c r="CE255" s="54"/>
      <c r="CF255" s="54"/>
      <c r="CG255" s="54"/>
      <c r="CH255" s="54"/>
      <c r="CI255" s="54"/>
      <c r="CJ255" s="54"/>
      <c r="CK255" s="54"/>
      <c r="CL255" s="54"/>
      <c r="CM255" s="54"/>
      <c r="CN255" s="54"/>
      <c r="CO255" s="54"/>
      <c r="CP255" s="54"/>
      <c r="CQ255" s="54"/>
      <c r="CR255" s="54"/>
      <c r="CS255" s="54"/>
      <c r="CT255" s="54"/>
      <c r="CU255" s="54"/>
      <c r="CV255" s="54"/>
      <c r="CW255" s="54"/>
      <c r="CX255" s="54"/>
      <c r="CY255" s="54"/>
      <c r="CZ255" s="54"/>
      <c r="DA255" s="54"/>
      <c r="DB255" s="54"/>
      <c r="DC255" s="54"/>
      <c r="DD255" s="54"/>
      <c r="DE255" s="54"/>
      <c r="DF255" s="54"/>
      <c r="DG255" s="54"/>
      <c r="DH255" s="54"/>
      <c r="DI255" s="54"/>
      <c r="DJ255" s="54"/>
      <c r="DK255" s="54"/>
      <c r="DL255" s="54"/>
      <c r="DM255" s="54"/>
      <c r="DN255" s="54"/>
      <c r="DO255" s="54"/>
      <c r="DP255" s="54"/>
      <c r="DQ255" s="54"/>
      <c r="DR255" s="54"/>
      <c r="DS255" s="54"/>
      <c r="DT255" s="54"/>
      <c r="DU255" s="54"/>
      <c r="DV255" s="54"/>
      <c r="DW255" s="54"/>
      <c r="DX255" s="54"/>
      <c r="DY255" s="54"/>
      <c r="DZ255" s="54"/>
      <c r="EA255" s="117"/>
      <c r="EB255" s="117"/>
      <c r="EC255" s="117"/>
      <c r="ED255" s="54"/>
      <c r="EE255" s="54"/>
      <c r="EF255" s="54"/>
      <c r="EG255" s="54"/>
      <c r="EH255" s="54"/>
      <c r="EI255" s="54"/>
      <c r="EJ255" s="54"/>
      <c r="EK255" s="54"/>
      <c r="EL255" s="54"/>
      <c r="EM255" s="54"/>
      <c r="EN255" s="54"/>
      <c r="EO255" s="54"/>
      <c r="EP255" s="54"/>
      <c r="EQ255" s="54"/>
      <c r="ER255" s="54"/>
      <c r="ES255" s="54"/>
      <c r="ET255" s="54"/>
      <c r="EU255" s="54"/>
      <c r="EV255" s="54"/>
      <c r="EW255" s="54"/>
      <c r="EX255" s="54"/>
      <c r="EY255" s="54"/>
      <c r="EZ255" s="54"/>
      <c r="FA255" s="54"/>
      <c r="FB255" s="54"/>
      <c r="FC255" s="54"/>
      <c r="FD255" s="54"/>
      <c r="FE255" s="54"/>
      <c r="HY255" s="47"/>
    </row>
    <row r="256" spans="2:233" ht="15" customHeight="1" x14ac:dyDescent="0.25">
      <c r="B256" s="62" t="s">
        <v>286</v>
      </c>
      <c r="C256" s="17" t="s">
        <v>519</v>
      </c>
      <c r="D256" s="17" t="str">
        <f t="shared" si="23"/>
        <v>MCG_RACFAMPAL_3M_1Y_USD</v>
      </c>
      <c r="E256" s="54"/>
      <c r="F256" s="54"/>
      <c r="G256" s="54"/>
      <c r="H256" s="54"/>
      <c r="I256" s="54"/>
      <c r="J256" s="54"/>
      <c r="K256" s="54"/>
      <c r="L256" s="54"/>
      <c r="M256" s="54"/>
      <c r="N256" s="54"/>
      <c r="O256" s="54"/>
      <c r="P256" s="54"/>
      <c r="Q256" s="54"/>
      <c r="R256" s="54"/>
      <c r="S256" s="54"/>
      <c r="T256" s="54"/>
      <c r="U256" s="54"/>
      <c r="V256" s="54"/>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54"/>
      <c r="AY256" s="54"/>
      <c r="AZ256" s="54"/>
      <c r="BA256" s="54"/>
      <c r="BB256" s="54"/>
      <c r="BC256" s="54"/>
      <c r="BD256" s="54"/>
      <c r="BE256" s="54"/>
      <c r="BF256" s="54"/>
      <c r="BG256" s="54"/>
      <c r="BH256" s="54"/>
      <c r="BI256" s="54"/>
      <c r="BJ256" s="54"/>
      <c r="BK256" s="54"/>
      <c r="BL256" s="54"/>
      <c r="BM256" s="54"/>
      <c r="BN256" s="54"/>
      <c r="BO256" s="54"/>
      <c r="BP256" s="54"/>
      <c r="BQ256" s="54"/>
      <c r="BR256" s="54"/>
      <c r="BS256" s="54"/>
      <c r="BT256" s="54"/>
      <c r="BU256" s="54"/>
      <c r="BV256" s="54"/>
      <c r="BW256" s="54"/>
      <c r="BX256" s="54"/>
      <c r="BY256" s="54"/>
      <c r="BZ256" s="54"/>
      <c r="CA256" s="54"/>
      <c r="CB256" s="54"/>
      <c r="CC256" s="54"/>
      <c r="CD256" s="54"/>
      <c r="CE256" s="54"/>
      <c r="CF256" s="54"/>
      <c r="CG256" s="54"/>
      <c r="CH256" s="54"/>
      <c r="CI256" s="54"/>
      <c r="CJ256" s="54"/>
      <c r="CK256" s="54"/>
      <c r="CL256" s="54"/>
      <c r="CM256" s="54"/>
      <c r="CN256" s="54"/>
      <c r="CO256" s="54"/>
      <c r="CP256" s="54"/>
      <c r="CQ256" s="54"/>
      <c r="CR256" s="54"/>
      <c r="CS256" s="54"/>
      <c r="CT256" s="54"/>
      <c r="CU256" s="54"/>
      <c r="CV256" s="54"/>
      <c r="CW256" s="54"/>
      <c r="CX256" s="54"/>
      <c r="CY256" s="54"/>
      <c r="CZ256" s="54"/>
      <c r="DA256" s="54"/>
      <c r="DB256" s="54"/>
      <c r="DC256" s="54"/>
      <c r="DD256" s="54"/>
      <c r="DE256" s="54"/>
      <c r="DF256" s="54"/>
      <c r="DG256" s="54"/>
      <c r="DH256" s="54"/>
      <c r="DI256" s="54"/>
      <c r="DJ256" s="54"/>
      <c r="DK256" s="54"/>
      <c r="DL256" s="54"/>
      <c r="DM256" s="54"/>
      <c r="DN256" s="54"/>
      <c r="DO256" s="54"/>
      <c r="DP256" s="54"/>
      <c r="DQ256" s="54"/>
      <c r="DR256" s="54"/>
      <c r="DS256" s="54"/>
      <c r="DT256" s="54"/>
      <c r="DU256" s="54"/>
      <c r="DV256" s="54"/>
      <c r="DW256" s="54"/>
      <c r="DX256" s="54"/>
      <c r="DY256" s="54"/>
      <c r="DZ256" s="54"/>
      <c r="EA256" s="117"/>
      <c r="EB256" s="117"/>
      <c r="EC256" s="117"/>
      <c r="ED256" s="54"/>
      <c r="EE256" s="54"/>
      <c r="EF256" s="54"/>
      <c r="EG256" s="54"/>
      <c r="EH256" s="54"/>
      <c r="EI256" s="54"/>
      <c r="EJ256" s="54"/>
      <c r="EK256" s="54"/>
      <c r="EL256" s="54"/>
      <c r="EM256" s="54"/>
      <c r="EN256" s="54"/>
      <c r="EO256" s="54"/>
      <c r="EP256" s="54"/>
      <c r="EQ256" s="54"/>
      <c r="ER256" s="54"/>
      <c r="ES256" s="54"/>
      <c r="ET256" s="54"/>
      <c r="EU256" s="54"/>
      <c r="EV256" s="54"/>
      <c r="EW256" s="54"/>
      <c r="EX256" s="54"/>
      <c r="EY256" s="54"/>
      <c r="EZ256" s="54"/>
      <c r="FA256" s="54"/>
      <c r="FB256" s="54"/>
      <c r="FC256" s="54"/>
      <c r="FD256" s="54"/>
      <c r="FE256" s="54"/>
      <c r="HY256" s="47"/>
    </row>
    <row r="257" spans="2:233" ht="15" customHeight="1" x14ac:dyDescent="0.25">
      <c r="B257" s="17" t="s">
        <v>59</v>
      </c>
      <c r="C257" s="80"/>
      <c r="D257" s="5"/>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c r="BN257" s="97"/>
      <c r="BO257" s="97"/>
      <c r="BP257" s="97"/>
      <c r="BQ257" s="97"/>
      <c r="BR257" s="97"/>
      <c r="BS257" s="97"/>
      <c r="BT257" s="97"/>
      <c r="BU257" s="97"/>
      <c r="BV257" s="97"/>
      <c r="BW257" s="97"/>
      <c r="BX257" s="97"/>
      <c r="BY257" s="97"/>
      <c r="BZ257" s="97"/>
      <c r="CA257" s="97"/>
      <c r="CB257" s="97"/>
      <c r="CC257" s="97"/>
      <c r="CD257" s="97"/>
      <c r="CE257" s="97"/>
      <c r="CF257" s="97"/>
      <c r="CG257" s="97"/>
      <c r="CH257" s="97"/>
      <c r="CI257" s="97"/>
      <c r="CJ257" s="97"/>
      <c r="CK257" s="97"/>
      <c r="CL257" s="97"/>
      <c r="CM257" s="97"/>
      <c r="CN257" s="97"/>
      <c r="CO257" s="97"/>
      <c r="CP257" s="97"/>
      <c r="CQ257" s="97"/>
      <c r="CR257" s="97"/>
      <c r="CS257" s="97"/>
      <c r="CT257" s="97"/>
      <c r="CU257" s="97"/>
      <c r="CV257" s="97"/>
      <c r="CW257" s="97"/>
      <c r="CX257" s="97"/>
      <c r="CY257" s="97"/>
      <c r="CZ257" s="97"/>
      <c r="DA257" s="97"/>
      <c r="DB257" s="97"/>
      <c r="DC257" s="97"/>
      <c r="DD257" s="97"/>
      <c r="DE257" s="97"/>
      <c r="DF257" s="97"/>
      <c r="DG257" s="97"/>
      <c r="DH257" s="97"/>
      <c r="DI257" s="97"/>
      <c r="DJ257" s="97"/>
      <c r="DK257" s="97"/>
      <c r="DL257" s="97"/>
      <c r="DM257" s="97"/>
      <c r="DN257" s="97"/>
      <c r="DO257" s="97"/>
      <c r="DP257" s="97"/>
      <c r="DQ257" s="97"/>
      <c r="DR257" s="97"/>
      <c r="DS257" s="97"/>
      <c r="DT257" s="97"/>
      <c r="DU257" s="97"/>
      <c r="DV257" s="97"/>
      <c r="DW257" s="97"/>
      <c r="DX257" s="97"/>
      <c r="DY257" s="97"/>
      <c r="DZ257" s="97"/>
      <c r="EA257" s="119"/>
      <c r="EB257" s="119"/>
      <c r="EC257" s="119"/>
      <c r="ED257" s="97"/>
      <c r="EE257" s="97"/>
      <c r="EF257" s="97"/>
      <c r="EG257" s="97"/>
      <c r="EH257" s="97"/>
      <c r="EI257" s="97"/>
      <c r="EJ257" s="97"/>
      <c r="EK257" s="97"/>
      <c r="EL257" s="97"/>
      <c r="EM257" s="97"/>
      <c r="EN257" s="97"/>
      <c r="EO257" s="97"/>
      <c r="EP257" s="97"/>
      <c r="EQ257" s="97"/>
      <c r="ER257" s="97"/>
      <c r="ES257" s="97"/>
      <c r="ET257" s="97"/>
      <c r="EU257" s="97"/>
      <c r="EV257" s="97"/>
      <c r="EW257" s="97"/>
      <c r="EX257" s="97"/>
      <c r="EY257" s="97"/>
      <c r="EZ257" s="97"/>
      <c r="FA257" s="97"/>
      <c r="FB257" s="97"/>
      <c r="FC257" s="97"/>
      <c r="FD257" s="97"/>
      <c r="FE257" s="97"/>
      <c r="HY257" s="47"/>
    </row>
    <row r="258" spans="2:233" ht="15" customHeight="1" x14ac:dyDescent="0.25">
      <c r="B258" s="17" t="s">
        <v>57</v>
      </c>
      <c r="C258" s="80"/>
      <c r="D258" s="5"/>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c r="BN258" s="97"/>
      <c r="BO258" s="97"/>
      <c r="BP258" s="97"/>
      <c r="BQ258" s="97"/>
      <c r="BR258" s="97"/>
      <c r="BS258" s="97"/>
      <c r="BT258" s="97"/>
      <c r="BU258" s="97"/>
      <c r="BV258" s="97"/>
      <c r="BW258" s="97"/>
      <c r="BX258" s="97"/>
      <c r="BY258" s="97"/>
      <c r="BZ258" s="97"/>
      <c r="CA258" s="97"/>
      <c r="CB258" s="97"/>
      <c r="CC258" s="97"/>
      <c r="CD258" s="97"/>
      <c r="CE258" s="97"/>
      <c r="CF258" s="97"/>
      <c r="CG258" s="97"/>
      <c r="CH258" s="97"/>
      <c r="CI258" s="97"/>
      <c r="CJ258" s="97"/>
      <c r="CK258" s="97"/>
      <c r="CL258" s="97"/>
      <c r="CM258" s="97"/>
      <c r="CN258" s="97"/>
      <c r="CO258" s="97"/>
      <c r="CP258" s="97"/>
      <c r="CQ258" s="97"/>
      <c r="CR258" s="97"/>
      <c r="CS258" s="97"/>
      <c r="CT258" s="97"/>
      <c r="CU258" s="97"/>
      <c r="CV258" s="97"/>
      <c r="CW258" s="97"/>
      <c r="CX258" s="97"/>
      <c r="CY258" s="97"/>
      <c r="CZ258" s="97"/>
      <c r="DA258" s="97"/>
      <c r="DB258" s="97"/>
      <c r="DC258" s="97"/>
      <c r="DD258" s="97"/>
      <c r="DE258" s="97"/>
      <c r="DF258" s="97"/>
      <c r="DG258" s="97"/>
      <c r="DH258" s="97"/>
      <c r="DI258" s="97"/>
      <c r="DJ258" s="97"/>
      <c r="DK258" s="97"/>
      <c r="DL258" s="97"/>
      <c r="DM258" s="97"/>
      <c r="DN258" s="97"/>
      <c r="DO258" s="97"/>
      <c r="DP258" s="97"/>
      <c r="DQ258" s="97"/>
      <c r="DR258" s="97"/>
      <c r="DS258" s="97"/>
      <c r="DT258" s="97"/>
      <c r="DU258" s="97"/>
      <c r="DV258" s="97"/>
      <c r="DW258" s="97"/>
      <c r="DX258" s="97"/>
      <c r="DY258" s="97"/>
      <c r="DZ258" s="97"/>
      <c r="EA258" s="119"/>
      <c r="EB258" s="119"/>
      <c r="EC258" s="119"/>
      <c r="ED258" s="97"/>
      <c r="EE258" s="97"/>
      <c r="EF258" s="97"/>
      <c r="EG258" s="97"/>
      <c r="EH258" s="97"/>
      <c r="EI258" s="97"/>
      <c r="EJ258" s="97"/>
      <c r="EK258" s="97"/>
      <c r="EL258" s="97"/>
      <c r="EM258" s="97"/>
      <c r="EN258" s="97"/>
      <c r="EO258" s="97"/>
      <c r="EP258" s="97"/>
      <c r="EQ258" s="97"/>
      <c r="ER258" s="97"/>
      <c r="ES258" s="97"/>
      <c r="ET258" s="97"/>
      <c r="EU258" s="97"/>
      <c r="EV258" s="97"/>
      <c r="EW258" s="97"/>
      <c r="EX258" s="97"/>
      <c r="EY258" s="97"/>
      <c r="EZ258" s="97"/>
      <c r="FA258" s="97"/>
      <c r="FB258" s="97"/>
      <c r="FC258" s="97"/>
      <c r="FD258" s="97"/>
      <c r="FE258" s="97"/>
      <c r="HY258" s="47"/>
    </row>
    <row r="259" spans="2:233" ht="15" customHeight="1" x14ac:dyDescent="0.25">
      <c r="B259" s="61" t="s">
        <v>287</v>
      </c>
      <c r="C259" s="17" t="s">
        <v>520</v>
      </c>
      <c r="D259" s="17" t="str">
        <f t="shared" si="23"/>
        <v>MCG_RACFAMPBS_USD</v>
      </c>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54"/>
      <c r="AY259" s="54"/>
      <c r="AZ259" s="54"/>
      <c r="BA259" s="54"/>
      <c r="BB259" s="54"/>
      <c r="BC259" s="54"/>
      <c r="BD259" s="54"/>
      <c r="BE259" s="54"/>
      <c r="BF259" s="54"/>
      <c r="BG259" s="54"/>
      <c r="BH259" s="54"/>
      <c r="BI259" s="54"/>
      <c r="BJ259" s="54"/>
      <c r="BK259" s="54"/>
      <c r="BL259" s="54"/>
      <c r="BM259" s="54"/>
      <c r="BN259" s="54"/>
      <c r="BO259" s="54"/>
      <c r="BP259" s="54"/>
      <c r="BQ259" s="54"/>
      <c r="BR259" s="54"/>
      <c r="BS259" s="54"/>
      <c r="BT259" s="54"/>
      <c r="BU259" s="54"/>
      <c r="BV259" s="54"/>
      <c r="BW259" s="54"/>
      <c r="BX259" s="54"/>
      <c r="BY259" s="54"/>
      <c r="BZ259" s="54"/>
      <c r="CA259" s="54"/>
      <c r="CB259" s="54"/>
      <c r="CC259" s="54"/>
      <c r="CD259" s="54"/>
      <c r="CE259" s="54"/>
      <c r="CF259" s="54"/>
      <c r="CG259" s="54"/>
      <c r="CH259" s="54"/>
      <c r="CI259" s="54"/>
      <c r="CJ259" s="54"/>
      <c r="CK259" s="54"/>
      <c r="CL259" s="54"/>
      <c r="CM259" s="54"/>
      <c r="CN259" s="54"/>
      <c r="CO259" s="54"/>
      <c r="CP259" s="54"/>
      <c r="CQ259" s="54"/>
      <c r="CR259" s="54"/>
      <c r="CS259" s="54"/>
      <c r="CT259" s="54"/>
      <c r="CU259" s="54"/>
      <c r="CV259" s="54"/>
      <c r="CW259" s="54"/>
      <c r="CX259" s="54"/>
      <c r="CY259" s="54"/>
      <c r="CZ259" s="54"/>
      <c r="DA259" s="54"/>
      <c r="DB259" s="54"/>
      <c r="DC259" s="54"/>
      <c r="DD259" s="54"/>
      <c r="DE259" s="54"/>
      <c r="DF259" s="54"/>
      <c r="DG259" s="54"/>
      <c r="DH259" s="54"/>
      <c r="DI259" s="54"/>
      <c r="DJ259" s="54"/>
      <c r="DK259" s="54"/>
      <c r="DL259" s="54"/>
      <c r="DM259" s="54"/>
      <c r="DN259" s="54"/>
      <c r="DO259" s="54"/>
      <c r="DP259" s="54"/>
      <c r="DQ259" s="54"/>
      <c r="DR259" s="54"/>
      <c r="DS259" s="54"/>
      <c r="DT259" s="54"/>
      <c r="DU259" s="54"/>
      <c r="DV259" s="54"/>
      <c r="DW259" s="54"/>
      <c r="DX259" s="54"/>
      <c r="DY259" s="54"/>
      <c r="DZ259" s="54"/>
      <c r="EA259" s="117"/>
      <c r="EB259" s="117"/>
      <c r="EC259" s="117"/>
      <c r="ED259" s="54"/>
      <c r="EE259" s="54"/>
      <c r="EF259" s="54"/>
      <c r="EG259" s="54"/>
      <c r="EH259" s="54"/>
      <c r="EI259" s="54"/>
      <c r="EJ259" s="54"/>
      <c r="EK259" s="54"/>
      <c r="EL259" s="54"/>
      <c r="EM259" s="54"/>
      <c r="EN259" s="54"/>
      <c r="EO259" s="54"/>
      <c r="EP259" s="54"/>
      <c r="EQ259" s="54"/>
      <c r="ER259" s="54"/>
      <c r="ES259" s="54"/>
      <c r="ET259" s="54"/>
      <c r="EU259" s="54"/>
      <c r="EV259" s="54"/>
      <c r="EW259" s="54"/>
      <c r="EX259" s="54"/>
      <c r="EY259" s="54"/>
      <c r="EZ259" s="54"/>
      <c r="FA259" s="54"/>
      <c r="FB259" s="54"/>
      <c r="FC259" s="54"/>
      <c r="FD259" s="54"/>
      <c r="FE259" s="54"/>
      <c r="HY259" s="47"/>
    </row>
    <row r="260" spans="2:233" ht="15" customHeight="1" x14ac:dyDescent="0.25">
      <c r="B260" s="62" t="s">
        <v>284</v>
      </c>
      <c r="C260" s="17" t="s">
        <v>521</v>
      </c>
      <c r="D260" s="17" t="str">
        <f t="shared" si="23"/>
        <v>MCG_RACFAMPBS_1M_USD</v>
      </c>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54"/>
      <c r="AH260" s="54"/>
      <c r="AI260" s="54"/>
      <c r="AJ260" s="54"/>
      <c r="AK260" s="54"/>
      <c r="AL260" s="54"/>
      <c r="AM260" s="54"/>
      <c r="AN260" s="54"/>
      <c r="AO260" s="54"/>
      <c r="AP260" s="54"/>
      <c r="AQ260" s="54"/>
      <c r="AR260" s="54"/>
      <c r="AS260" s="54"/>
      <c r="AT260" s="54"/>
      <c r="AU260" s="54"/>
      <c r="AV260" s="54"/>
      <c r="AW260" s="54"/>
      <c r="AX260" s="54"/>
      <c r="AY260" s="54"/>
      <c r="AZ260" s="54"/>
      <c r="BA260" s="54"/>
      <c r="BB260" s="54"/>
      <c r="BC260" s="54"/>
      <c r="BD260" s="54"/>
      <c r="BE260" s="54"/>
      <c r="BF260" s="54"/>
      <c r="BG260" s="54"/>
      <c r="BH260" s="54"/>
      <c r="BI260" s="54"/>
      <c r="BJ260" s="54"/>
      <c r="BK260" s="54"/>
      <c r="BL260" s="54"/>
      <c r="BM260" s="54"/>
      <c r="BN260" s="54"/>
      <c r="BO260" s="54"/>
      <c r="BP260" s="54"/>
      <c r="BQ260" s="54"/>
      <c r="BR260" s="54"/>
      <c r="BS260" s="54"/>
      <c r="BT260" s="54"/>
      <c r="BU260" s="54"/>
      <c r="BV260" s="54"/>
      <c r="BW260" s="54"/>
      <c r="BX260" s="54"/>
      <c r="BY260" s="54"/>
      <c r="BZ260" s="54"/>
      <c r="CA260" s="54"/>
      <c r="CB260" s="54"/>
      <c r="CC260" s="54"/>
      <c r="CD260" s="54"/>
      <c r="CE260" s="54"/>
      <c r="CF260" s="54"/>
      <c r="CG260" s="54"/>
      <c r="CH260" s="54"/>
      <c r="CI260" s="54"/>
      <c r="CJ260" s="54"/>
      <c r="CK260" s="54"/>
      <c r="CL260" s="54"/>
      <c r="CM260" s="54"/>
      <c r="CN260" s="54"/>
      <c r="CO260" s="54"/>
      <c r="CP260" s="54"/>
      <c r="CQ260" s="54"/>
      <c r="CR260" s="54"/>
      <c r="CS260" s="54"/>
      <c r="CT260" s="54"/>
      <c r="CU260" s="54"/>
      <c r="CV260" s="54"/>
      <c r="CW260" s="54"/>
      <c r="CX260" s="54"/>
      <c r="CY260" s="54"/>
      <c r="CZ260" s="54"/>
      <c r="DA260" s="54"/>
      <c r="DB260" s="54"/>
      <c r="DC260" s="54"/>
      <c r="DD260" s="54"/>
      <c r="DE260" s="54"/>
      <c r="DF260" s="54"/>
      <c r="DG260" s="54"/>
      <c r="DH260" s="54"/>
      <c r="DI260" s="54"/>
      <c r="DJ260" s="54"/>
      <c r="DK260" s="54"/>
      <c r="DL260" s="54"/>
      <c r="DM260" s="54"/>
      <c r="DN260" s="54"/>
      <c r="DO260" s="54"/>
      <c r="DP260" s="54"/>
      <c r="DQ260" s="54"/>
      <c r="DR260" s="54"/>
      <c r="DS260" s="54"/>
      <c r="DT260" s="54"/>
      <c r="DU260" s="54"/>
      <c r="DV260" s="54"/>
      <c r="DW260" s="54"/>
      <c r="DX260" s="54"/>
      <c r="DY260" s="54"/>
      <c r="DZ260" s="54"/>
      <c r="EA260" s="117"/>
      <c r="EB260" s="117"/>
      <c r="EC260" s="117"/>
      <c r="ED260" s="54"/>
      <c r="EE260" s="54"/>
      <c r="EF260" s="54"/>
      <c r="EG260" s="54"/>
      <c r="EH260" s="54"/>
      <c r="EI260" s="54"/>
      <c r="EJ260" s="54"/>
      <c r="EK260" s="54"/>
      <c r="EL260" s="54"/>
      <c r="EM260" s="54"/>
      <c r="EN260" s="54"/>
      <c r="EO260" s="54"/>
      <c r="EP260" s="54"/>
      <c r="EQ260" s="54"/>
      <c r="ER260" s="54"/>
      <c r="ES260" s="54"/>
      <c r="ET260" s="54"/>
      <c r="EU260" s="54"/>
      <c r="EV260" s="54"/>
      <c r="EW260" s="54"/>
      <c r="EX260" s="54"/>
      <c r="EY260" s="54"/>
      <c r="EZ260" s="54"/>
      <c r="FA260" s="54"/>
      <c r="FB260" s="54"/>
      <c r="FC260" s="54"/>
      <c r="FD260" s="54"/>
      <c r="FE260" s="54"/>
      <c r="HY260" s="47"/>
    </row>
    <row r="261" spans="2:233" ht="15" customHeight="1" x14ac:dyDescent="0.25">
      <c r="B261" s="63" t="s">
        <v>285</v>
      </c>
      <c r="C261" s="17" t="s">
        <v>522</v>
      </c>
      <c r="D261" s="17" t="str">
        <f t="shared" si="23"/>
        <v>MCG_RACFAMPBS_1M_3M_USD</v>
      </c>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54"/>
      <c r="AH261" s="54"/>
      <c r="AI261" s="54"/>
      <c r="AJ261" s="54"/>
      <c r="AK261" s="54"/>
      <c r="AL261" s="54"/>
      <c r="AM261" s="54"/>
      <c r="AN261" s="54"/>
      <c r="AO261" s="54"/>
      <c r="AP261" s="54"/>
      <c r="AQ261" s="54"/>
      <c r="AR261" s="54"/>
      <c r="AS261" s="54"/>
      <c r="AT261" s="54"/>
      <c r="AU261" s="54"/>
      <c r="AV261" s="54"/>
      <c r="AW261" s="54"/>
      <c r="AX261" s="54"/>
      <c r="AY261" s="54"/>
      <c r="AZ261" s="54"/>
      <c r="BA261" s="54"/>
      <c r="BB261" s="54"/>
      <c r="BC261" s="54"/>
      <c r="BD261" s="54"/>
      <c r="BE261" s="54"/>
      <c r="BF261" s="54"/>
      <c r="BG261" s="54"/>
      <c r="BH261" s="54"/>
      <c r="BI261" s="54"/>
      <c r="BJ261" s="54"/>
      <c r="BK261" s="54"/>
      <c r="BL261" s="54"/>
      <c r="BM261" s="54"/>
      <c r="BN261" s="54"/>
      <c r="BO261" s="54"/>
      <c r="BP261" s="54"/>
      <c r="BQ261" s="54"/>
      <c r="BR261" s="54"/>
      <c r="BS261" s="54"/>
      <c r="BT261" s="54"/>
      <c r="BU261" s="54"/>
      <c r="BV261" s="54"/>
      <c r="BW261" s="54"/>
      <c r="BX261" s="54"/>
      <c r="BY261" s="54"/>
      <c r="BZ261" s="54"/>
      <c r="CA261" s="54"/>
      <c r="CB261" s="54"/>
      <c r="CC261" s="54"/>
      <c r="CD261" s="54"/>
      <c r="CE261" s="54"/>
      <c r="CF261" s="54"/>
      <c r="CG261" s="54"/>
      <c r="CH261" s="54"/>
      <c r="CI261" s="54"/>
      <c r="CJ261" s="54"/>
      <c r="CK261" s="54"/>
      <c r="CL261" s="54"/>
      <c r="CM261" s="54"/>
      <c r="CN261" s="54"/>
      <c r="CO261" s="54"/>
      <c r="CP261" s="54"/>
      <c r="CQ261" s="54"/>
      <c r="CR261" s="54"/>
      <c r="CS261" s="54"/>
      <c r="CT261" s="54"/>
      <c r="CU261" s="54"/>
      <c r="CV261" s="54"/>
      <c r="CW261" s="54"/>
      <c r="CX261" s="54"/>
      <c r="CY261" s="54"/>
      <c r="CZ261" s="54"/>
      <c r="DA261" s="54"/>
      <c r="DB261" s="54"/>
      <c r="DC261" s="54"/>
      <c r="DD261" s="54"/>
      <c r="DE261" s="54"/>
      <c r="DF261" s="54"/>
      <c r="DG261" s="54"/>
      <c r="DH261" s="54"/>
      <c r="DI261" s="54"/>
      <c r="DJ261" s="54"/>
      <c r="DK261" s="54"/>
      <c r="DL261" s="54"/>
      <c r="DM261" s="54"/>
      <c r="DN261" s="54"/>
      <c r="DO261" s="54"/>
      <c r="DP261" s="54"/>
      <c r="DQ261" s="54"/>
      <c r="DR261" s="54"/>
      <c r="DS261" s="54"/>
      <c r="DT261" s="54"/>
      <c r="DU261" s="54"/>
      <c r="DV261" s="54"/>
      <c r="DW261" s="54"/>
      <c r="DX261" s="54"/>
      <c r="DY261" s="54"/>
      <c r="DZ261" s="54"/>
      <c r="EA261" s="117"/>
      <c r="EB261" s="117"/>
      <c r="EC261" s="117"/>
      <c r="ED261" s="54"/>
      <c r="EE261" s="54"/>
      <c r="EF261" s="54"/>
      <c r="EG261" s="54"/>
      <c r="EH261" s="54"/>
      <c r="EI261" s="54"/>
      <c r="EJ261" s="54"/>
      <c r="EK261" s="54"/>
      <c r="EL261" s="54"/>
      <c r="EM261" s="54"/>
      <c r="EN261" s="54"/>
      <c r="EO261" s="54"/>
      <c r="EP261" s="54"/>
      <c r="EQ261" s="54"/>
      <c r="ER261" s="54"/>
      <c r="ES261" s="54"/>
      <c r="ET261" s="54"/>
      <c r="EU261" s="54"/>
      <c r="EV261" s="54"/>
      <c r="EW261" s="54"/>
      <c r="EX261" s="54"/>
      <c r="EY261" s="54"/>
      <c r="EZ261" s="54"/>
      <c r="FA261" s="54"/>
      <c r="FB261" s="54"/>
      <c r="FC261" s="54"/>
      <c r="FD261" s="54"/>
      <c r="FE261" s="54"/>
      <c r="HY261" s="47"/>
    </row>
    <row r="262" spans="2:233" ht="15" customHeight="1" x14ac:dyDescent="0.25">
      <c r="B262" s="62" t="s">
        <v>286</v>
      </c>
      <c r="C262" s="17" t="s">
        <v>523</v>
      </c>
      <c r="D262" s="17" t="str">
        <f t="shared" si="23"/>
        <v>MCG_RACFAMPBS_3M_1Y_USD</v>
      </c>
      <c r="E262" s="54"/>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54"/>
      <c r="AI262" s="54"/>
      <c r="AJ262" s="54"/>
      <c r="AK262" s="54"/>
      <c r="AL262" s="54"/>
      <c r="AM262" s="54"/>
      <c r="AN262" s="54"/>
      <c r="AO262" s="54"/>
      <c r="AP262" s="54"/>
      <c r="AQ262" s="54"/>
      <c r="AR262" s="54"/>
      <c r="AS262" s="54"/>
      <c r="AT262" s="54"/>
      <c r="AU262" s="54"/>
      <c r="AV262" s="54"/>
      <c r="AW262" s="54"/>
      <c r="AX262" s="54"/>
      <c r="AY262" s="54"/>
      <c r="AZ262" s="54"/>
      <c r="BA262" s="54"/>
      <c r="BB262" s="54"/>
      <c r="BC262" s="54"/>
      <c r="BD262" s="54"/>
      <c r="BE262" s="54"/>
      <c r="BF262" s="54"/>
      <c r="BG262" s="54"/>
      <c r="BH262" s="54"/>
      <c r="BI262" s="54"/>
      <c r="BJ262" s="54"/>
      <c r="BK262" s="54"/>
      <c r="BL262" s="54"/>
      <c r="BM262" s="54"/>
      <c r="BN262" s="54"/>
      <c r="BO262" s="54"/>
      <c r="BP262" s="54"/>
      <c r="BQ262" s="54"/>
      <c r="BR262" s="54"/>
      <c r="BS262" s="54"/>
      <c r="BT262" s="54"/>
      <c r="BU262" s="54"/>
      <c r="BV262" s="54"/>
      <c r="BW262" s="54"/>
      <c r="BX262" s="54"/>
      <c r="BY262" s="54"/>
      <c r="BZ262" s="54"/>
      <c r="CA262" s="54"/>
      <c r="CB262" s="54"/>
      <c r="CC262" s="54"/>
      <c r="CD262" s="54"/>
      <c r="CE262" s="54"/>
      <c r="CF262" s="54"/>
      <c r="CG262" s="54"/>
      <c r="CH262" s="54"/>
      <c r="CI262" s="54"/>
      <c r="CJ262" s="54"/>
      <c r="CK262" s="54"/>
      <c r="CL262" s="54"/>
      <c r="CM262" s="54"/>
      <c r="CN262" s="54"/>
      <c r="CO262" s="54"/>
      <c r="CP262" s="54"/>
      <c r="CQ262" s="54"/>
      <c r="CR262" s="54"/>
      <c r="CS262" s="54"/>
      <c r="CT262" s="54"/>
      <c r="CU262" s="54"/>
      <c r="CV262" s="54"/>
      <c r="CW262" s="54"/>
      <c r="CX262" s="54"/>
      <c r="CY262" s="54"/>
      <c r="CZ262" s="54"/>
      <c r="DA262" s="54"/>
      <c r="DB262" s="54"/>
      <c r="DC262" s="54"/>
      <c r="DD262" s="54"/>
      <c r="DE262" s="54"/>
      <c r="DF262" s="54"/>
      <c r="DG262" s="54"/>
      <c r="DH262" s="54"/>
      <c r="DI262" s="54"/>
      <c r="DJ262" s="54"/>
      <c r="DK262" s="54"/>
      <c r="DL262" s="54"/>
      <c r="DM262" s="54"/>
      <c r="DN262" s="54"/>
      <c r="DO262" s="54"/>
      <c r="DP262" s="54"/>
      <c r="DQ262" s="54"/>
      <c r="DR262" s="54"/>
      <c r="DS262" s="54"/>
      <c r="DT262" s="54"/>
      <c r="DU262" s="54"/>
      <c r="DV262" s="54"/>
      <c r="DW262" s="54"/>
      <c r="DX262" s="54"/>
      <c r="DY262" s="54"/>
      <c r="DZ262" s="54"/>
      <c r="EA262" s="117"/>
      <c r="EB262" s="117"/>
      <c r="EC262" s="117"/>
      <c r="ED262" s="54"/>
      <c r="EE262" s="54"/>
      <c r="EF262" s="54"/>
      <c r="EG262" s="54"/>
      <c r="EH262" s="54"/>
      <c r="EI262" s="54"/>
      <c r="EJ262" s="54"/>
      <c r="EK262" s="54"/>
      <c r="EL262" s="54"/>
      <c r="EM262" s="54"/>
      <c r="EN262" s="54"/>
      <c r="EO262" s="54"/>
      <c r="EP262" s="54"/>
      <c r="EQ262" s="54"/>
      <c r="ER262" s="54"/>
      <c r="ES262" s="54"/>
      <c r="ET262" s="54"/>
      <c r="EU262" s="54"/>
      <c r="EV262" s="54"/>
      <c r="EW262" s="54"/>
      <c r="EX262" s="54"/>
      <c r="EY262" s="54"/>
      <c r="EZ262" s="54"/>
      <c r="FA262" s="54"/>
      <c r="FB262" s="54"/>
      <c r="FC262" s="54"/>
      <c r="FD262" s="54"/>
      <c r="FE262" s="54"/>
      <c r="HY262" s="47"/>
    </row>
    <row r="263" spans="2:233" ht="15" customHeight="1" x14ac:dyDescent="0.25">
      <c r="B263" s="17" t="s">
        <v>58</v>
      </c>
      <c r="C263" s="80"/>
      <c r="D263" s="5"/>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c r="BN263" s="97"/>
      <c r="BO263" s="97"/>
      <c r="BP263" s="97"/>
      <c r="BQ263" s="97"/>
      <c r="BR263" s="97"/>
      <c r="BS263" s="97"/>
      <c r="BT263" s="97"/>
      <c r="BU263" s="97"/>
      <c r="BV263" s="97"/>
      <c r="BW263" s="97"/>
      <c r="BX263" s="97"/>
      <c r="BY263" s="97"/>
      <c r="BZ263" s="97"/>
      <c r="CA263" s="97"/>
      <c r="CB263" s="97"/>
      <c r="CC263" s="97"/>
      <c r="CD263" s="97"/>
      <c r="CE263" s="97"/>
      <c r="CF263" s="97"/>
      <c r="CG263" s="97"/>
      <c r="CH263" s="97"/>
      <c r="CI263" s="97"/>
      <c r="CJ263" s="97"/>
      <c r="CK263" s="97"/>
      <c r="CL263" s="97"/>
      <c r="CM263" s="97"/>
      <c r="CN263" s="97"/>
      <c r="CO263" s="97"/>
      <c r="CP263" s="97"/>
      <c r="CQ263" s="97"/>
      <c r="CR263" s="97"/>
      <c r="CS263" s="97"/>
      <c r="CT263" s="97"/>
      <c r="CU263" s="97"/>
      <c r="CV263" s="97"/>
      <c r="CW263" s="97"/>
      <c r="CX263" s="97"/>
      <c r="CY263" s="97"/>
      <c r="CZ263" s="97"/>
      <c r="DA263" s="97"/>
      <c r="DB263" s="97"/>
      <c r="DC263" s="97"/>
      <c r="DD263" s="97"/>
      <c r="DE263" s="97"/>
      <c r="DF263" s="97"/>
      <c r="DG263" s="97"/>
      <c r="DH263" s="97"/>
      <c r="DI263" s="97"/>
      <c r="DJ263" s="97"/>
      <c r="DK263" s="97"/>
      <c r="DL263" s="97"/>
      <c r="DM263" s="97"/>
      <c r="DN263" s="97"/>
      <c r="DO263" s="97"/>
      <c r="DP263" s="97"/>
      <c r="DQ263" s="97"/>
      <c r="DR263" s="97"/>
      <c r="DS263" s="97"/>
      <c r="DT263" s="97"/>
      <c r="DU263" s="97"/>
      <c r="DV263" s="97"/>
      <c r="DW263" s="97"/>
      <c r="DX263" s="97"/>
      <c r="DY263" s="97"/>
      <c r="DZ263" s="97"/>
      <c r="EA263" s="119"/>
      <c r="EB263" s="119"/>
      <c r="EC263" s="119"/>
      <c r="ED263" s="97"/>
      <c r="EE263" s="97"/>
      <c r="EF263" s="97"/>
      <c r="EG263" s="97"/>
      <c r="EH263" s="97"/>
      <c r="EI263" s="97"/>
      <c r="EJ263" s="97"/>
      <c r="EK263" s="97"/>
      <c r="EL263" s="97"/>
      <c r="EM263" s="97"/>
      <c r="EN263" s="97"/>
      <c r="EO263" s="97"/>
      <c r="EP263" s="97"/>
      <c r="EQ263" s="97"/>
      <c r="ER263" s="97"/>
      <c r="ES263" s="97"/>
      <c r="ET263" s="97"/>
      <c r="EU263" s="97"/>
      <c r="EV263" s="97"/>
      <c r="EW263" s="97"/>
      <c r="EX263" s="97"/>
      <c r="EY263" s="97"/>
      <c r="EZ263" s="97"/>
      <c r="FA263" s="97"/>
      <c r="FB263" s="97"/>
      <c r="FC263" s="97"/>
      <c r="FD263" s="97"/>
      <c r="FE263" s="97"/>
      <c r="HY263" s="47"/>
    </row>
    <row r="264" spans="2:233" ht="15" customHeight="1" x14ac:dyDescent="0.25">
      <c r="B264" s="61" t="s">
        <v>287</v>
      </c>
      <c r="C264" s="17" t="s">
        <v>524</v>
      </c>
      <c r="D264" s="17" t="str">
        <f t="shared" si="23"/>
        <v>MCG_RACFAMPBL_USD</v>
      </c>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4"/>
      <c r="CF264" s="54"/>
      <c r="CG264" s="54"/>
      <c r="CH264" s="54"/>
      <c r="CI264" s="54"/>
      <c r="CJ264" s="54"/>
      <c r="CK264" s="54"/>
      <c r="CL264" s="54"/>
      <c r="CM264" s="54"/>
      <c r="CN264" s="54"/>
      <c r="CO264" s="54"/>
      <c r="CP264" s="54"/>
      <c r="CQ264" s="54"/>
      <c r="CR264" s="54"/>
      <c r="CS264" s="54"/>
      <c r="CT264" s="54"/>
      <c r="CU264" s="54"/>
      <c r="CV264" s="54"/>
      <c r="CW264" s="54"/>
      <c r="CX264" s="54"/>
      <c r="CY264" s="54"/>
      <c r="CZ264" s="54"/>
      <c r="DA264" s="54"/>
      <c r="DB264" s="54"/>
      <c r="DC264" s="54"/>
      <c r="DD264" s="54"/>
      <c r="DE264" s="54"/>
      <c r="DF264" s="54"/>
      <c r="DG264" s="54"/>
      <c r="DH264" s="54"/>
      <c r="DI264" s="54"/>
      <c r="DJ264" s="54"/>
      <c r="DK264" s="54"/>
      <c r="DL264" s="54"/>
      <c r="DM264" s="54"/>
      <c r="DN264" s="54"/>
      <c r="DO264" s="54"/>
      <c r="DP264" s="54"/>
      <c r="DQ264" s="54"/>
      <c r="DR264" s="54"/>
      <c r="DS264" s="54"/>
      <c r="DT264" s="54"/>
      <c r="DU264" s="54"/>
      <c r="DV264" s="54"/>
      <c r="DW264" s="54"/>
      <c r="DX264" s="54"/>
      <c r="DY264" s="54"/>
      <c r="DZ264" s="54"/>
      <c r="EA264" s="117"/>
      <c r="EB264" s="117"/>
      <c r="EC264" s="117"/>
      <c r="ED264" s="54"/>
      <c r="EE264" s="54"/>
      <c r="EF264" s="54"/>
      <c r="EG264" s="54"/>
      <c r="EH264" s="54"/>
      <c r="EI264" s="54"/>
      <c r="EJ264" s="54"/>
      <c r="EK264" s="54"/>
      <c r="EL264" s="54"/>
      <c r="EM264" s="54"/>
      <c r="EN264" s="54"/>
      <c r="EO264" s="54"/>
      <c r="EP264" s="54"/>
      <c r="EQ264" s="54"/>
      <c r="ER264" s="54"/>
      <c r="ES264" s="54"/>
      <c r="ET264" s="54"/>
      <c r="EU264" s="54"/>
      <c r="EV264" s="54"/>
      <c r="EW264" s="54"/>
      <c r="EX264" s="54"/>
      <c r="EY264" s="54"/>
      <c r="EZ264" s="54"/>
      <c r="FA264" s="54"/>
      <c r="FB264" s="54"/>
      <c r="FC264" s="54"/>
      <c r="FD264" s="54"/>
      <c r="FE264" s="54"/>
      <c r="HY264" s="47"/>
    </row>
    <row r="265" spans="2:233" ht="15" customHeight="1" x14ac:dyDescent="0.25">
      <c r="B265" s="62" t="s">
        <v>284</v>
      </c>
      <c r="C265" s="17" t="s">
        <v>525</v>
      </c>
      <c r="D265" s="17" t="str">
        <f t="shared" si="23"/>
        <v>MCG_RACFAMPBL_1M_USD</v>
      </c>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54"/>
      <c r="AH265" s="54"/>
      <c r="AI265" s="54"/>
      <c r="AJ265" s="54"/>
      <c r="AK265" s="54"/>
      <c r="AL265" s="54"/>
      <c r="AM265" s="54"/>
      <c r="AN265" s="54"/>
      <c r="AO265" s="54"/>
      <c r="AP265" s="54"/>
      <c r="AQ265" s="54"/>
      <c r="AR265" s="54"/>
      <c r="AS265" s="54"/>
      <c r="AT265" s="54"/>
      <c r="AU265" s="54"/>
      <c r="AV265" s="54"/>
      <c r="AW265" s="54"/>
      <c r="AX265" s="54"/>
      <c r="AY265" s="54"/>
      <c r="AZ265" s="54"/>
      <c r="BA265" s="54"/>
      <c r="BB265" s="54"/>
      <c r="BC265" s="54"/>
      <c r="BD265" s="54"/>
      <c r="BE265" s="54"/>
      <c r="BF265" s="54"/>
      <c r="BG265" s="54"/>
      <c r="BH265" s="54"/>
      <c r="BI265" s="54"/>
      <c r="BJ265" s="54"/>
      <c r="BK265" s="54"/>
      <c r="BL265" s="54"/>
      <c r="BM265" s="54"/>
      <c r="BN265" s="54"/>
      <c r="BO265" s="54"/>
      <c r="BP265" s="54"/>
      <c r="BQ265" s="54"/>
      <c r="BR265" s="54"/>
      <c r="BS265" s="54"/>
      <c r="BT265" s="54"/>
      <c r="BU265" s="54"/>
      <c r="BV265" s="54"/>
      <c r="BW265" s="54"/>
      <c r="BX265" s="54"/>
      <c r="BY265" s="54"/>
      <c r="BZ265" s="54"/>
      <c r="CA265" s="54"/>
      <c r="CB265" s="54"/>
      <c r="CC265" s="54"/>
      <c r="CD265" s="54"/>
      <c r="CE265" s="54"/>
      <c r="CF265" s="54"/>
      <c r="CG265" s="54"/>
      <c r="CH265" s="54"/>
      <c r="CI265" s="54"/>
      <c r="CJ265" s="54"/>
      <c r="CK265" s="54"/>
      <c r="CL265" s="54"/>
      <c r="CM265" s="54"/>
      <c r="CN265" s="54"/>
      <c r="CO265" s="54"/>
      <c r="CP265" s="54"/>
      <c r="CQ265" s="54"/>
      <c r="CR265" s="54"/>
      <c r="CS265" s="54"/>
      <c r="CT265" s="54"/>
      <c r="CU265" s="54"/>
      <c r="CV265" s="54"/>
      <c r="CW265" s="54"/>
      <c r="CX265" s="54"/>
      <c r="CY265" s="54"/>
      <c r="CZ265" s="54"/>
      <c r="DA265" s="54"/>
      <c r="DB265" s="54"/>
      <c r="DC265" s="54"/>
      <c r="DD265" s="54"/>
      <c r="DE265" s="54"/>
      <c r="DF265" s="54"/>
      <c r="DG265" s="54"/>
      <c r="DH265" s="54"/>
      <c r="DI265" s="54"/>
      <c r="DJ265" s="54"/>
      <c r="DK265" s="54"/>
      <c r="DL265" s="54"/>
      <c r="DM265" s="54"/>
      <c r="DN265" s="54"/>
      <c r="DO265" s="54"/>
      <c r="DP265" s="54"/>
      <c r="DQ265" s="54"/>
      <c r="DR265" s="54"/>
      <c r="DS265" s="54"/>
      <c r="DT265" s="54"/>
      <c r="DU265" s="54"/>
      <c r="DV265" s="54"/>
      <c r="DW265" s="54"/>
      <c r="DX265" s="54"/>
      <c r="DY265" s="54"/>
      <c r="DZ265" s="54"/>
      <c r="EA265" s="117"/>
      <c r="EB265" s="117"/>
      <c r="EC265" s="117"/>
      <c r="ED265" s="54"/>
      <c r="EE265" s="54"/>
      <c r="EF265" s="54"/>
      <c r="EG265" s="54"/>
      <c r="EH265" s="54"/>
      <c r="EI265" s="54"/>
      <c r="EJ265" s="54"/>
      <c r="EK265" s="54"/>
      <c r="EL265" s="54"/>
      <c r="EM265" s="54"/>
      <c r="EN265" s="54"/>
      <c r="EO265" s="54"/>
      <c r="EP265" s="54"/>
      <c r="EQ265" s="54"/>
      <c r="ER265" s="54"/>
      <c r="ES265" s="54"/>
      <c r="ET265" s="54"/>
      <c r="EU265" s="54"/>
      <c r="EV265" s="54"/>
      <c r="EW265" s="54"/>
      <c r="EX265" s="54"/>
      <c r="EY265" s="54"/>
      <c r="EZ265" s="54"/>
      <c r="FA265" s="54"/>
      <c r="FB265" s="54"/>
      <c r="FC265" s="54"/>
      <c r="FD265" s="54"/>
      <c r="FE265" s="54"/>
      <c r="HY265" s="47"/>
    </row>
    <row r="266" spans="2:233" ht="15" customHeight="1" x14ac:dyDescent="0.25">
      <c r="B266" s="63" t="s">
        <v>285</v>
      </c>
      <c r="C266" s="17" t="s">
        <v>526</v>
      </c>
      <c r="D266" s="17" t="str">
        <f t="shared" si="23"/>
        <v>MCG_RACFAMPBL_1M_3M_USD</v>
      </c>
      <c r="E266" s="54"/>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54"/>
      <c r="AH266" s="54"/>
      <c r="AI266" s="54"/>
      <c r="AJ266" s="54"/>
      <c r="AK266" s="54"/>
      <c r="AL266" s="54"/>
      <c r="AM266" s="54"/>
      <c r="AN266" s="54"/>
      <c r="AO266" s="54"/>
      <c r="AP266" s="54"/>
      <c r="AQ266" s="54"/>
      <c r="AR266" s="54"/>
      <c r="AS266" s="54"/>
      <c r="AT266" s="54"/>
      <c r="AU266" s="54"/>
      <c r="AV266" s="54"/>
      <c r="AW266" s="54"/>
      <c r="AX266" s="54"/>
      <c r="AY266" s="54"/>
      <c r="AZ266" s="54"/>
      <c r="BA266" s="54"/>
      <c r="BB266" s="54"/>
      <c r="BC266" s="54"/>
      <c r="BD266" s="54"/>
      <c r="BE266" s="54"/>
      <c r="BF266" s="54"/>
      <c r="BG266" s="54"/>
      <c r="BH266" s="54"/>
      <c r="BI266" s="54"/>
      <c r="BJ266" s="54"/>
      <c r="BK266" s="54"/>
      <c r="BL266" s="54"/>
      <c r="BM266" s="54"/>
      <c r="BN266" s="54"/>
      <c r="BO266" s="54"/>
      <c r="BP266" s="54"/>
      <c r="BQ266" s="54"/>
      <c r="BR266" s="54"/>
      <c r="BS266" s="54"/>
      <c r="BT266" s="54"/>
      <c r="BU266" s="54"/>
      <c r="BV266" s="54"/>
      <c r="BW266" s="54"/>
      <c r="BX266" s="54"/>
      <c r="BY266" s="54"/>
      <c r="BZ266" s="54"/>
      <c r="CA266" s="54"/>
      <c r="CB266" s="54"/>
      <c r="CC266" s="54"/>
      <c r="CD266" s="54"/>
      <c r="CE266" s="54"/>
      <c r="CF266" s="54"/>
      <c r="CG266" s="54"/>
      <c r="CH266" s="54"/>
      <c r="CI266" s="54"/>
      <c r="CJ266" s="54"/>
      <c r="CK266" s="54"/>
      <c r="CL266" s="54"/>
      <c r="CM266" s="54"/>
      <c r="CN266" s="54"/>
      <c r="CO266" s="54"/>
      <c r="CP266" s="54"/>
      <c r="CQ266" s="54"/>
      <c r="CR266" s="54"/>
      <c r="CS266" s="54"/>
      <c r="CT266" s="54"/>
      <c r="CU266" s="54"/>
      <c r="CV266" s="54"/>
      <c r="CW266" s="54"/>
      <c r="CX266" s="54"/>
      <c r="CY266" s="54"/>
      <c r="CZ266" s="54"/>
      <c r="DA266" s="54"/>
      <c r="DB266" s="54"/>
      <c r="DC266" s="54"/>
      <c r="DD266" s="54"/>
      <c r="DE266" s="54"/>
      <c r="DF266" s="54"/>
      <c r="DG266" s="54"/>
      <c r="DH266" s="54"/>
      <c r="DI266" s="54"/>
      <c r="DJ266" s="54"/>
      <c r="DK266" s="54"/>
      <c r="DL266" s="54"/>
      <c r="DM266" s="54"/>
      <c r="DN266" s="54"/>
      <c r="DO266" s="54"/>
      <c r="DP266" s="54"/>
      <c r="DQ266" s="54"/>
      <c r="DR266" s="54"/>
      <c r="DS266" s="54"/>
      <c r="DT266" s="54"/>
      <c r="DU266" s="54"/>
      <c r="DV266" s="54"/>
      <c r="DW266" s="54"/>
      <c r="DX266" s="54"/>
      <c r="DY266" s="54"/>
      <c r="DZ266" s="54"/>
      <c r="EA266" s="117"/>
      <c r="EB266" s="117"/>
      <c r="EC266" s="117"/>
      <c r="ED266" s="54"/>
      <c r="EE266" s="54"/>
      <c r="EF266" s="54"/>
      <c r="EG266" s="54"/>
      <c r="EH266" s="54"/>
      <c r="EI266" s="54"/>
      <c r="EJ266" s="54"/>
      <c r="EK266" s="54"/>
      <c r="EL266" s="54"/>
      <c r="EM266" s="54"/>
      <c r="EN266" s="54"/>
      <c r="EO266" s="54"/>
      <c r="EP266" s="54"/>
      <c r="EQ266" s="54"/>
      <c r="ER266" s="54"/>
      <c r="ES266" s="54"/>
      <c r="ET266" s="54"/>
      <c r="EU266" s="54"/>
      <c r="EV266" s="54"/>
      <c r="EW266" s="54"/>
      <c r="EX266" s="54"/>
      <c r="EY266" s="54"/>
      <c r="EZ266" s="54"/>
      <c r="FA266" s="54"/>
      <c r="FB266" s="54"/>
      <c r="FC266" s="54"/>
      <c r="FD266" s="54"/>
      <c r="FE266" s="54"/>
      <c r="HY266" s="47"/>
    </row>
    <row r="267" spans="2:233" ht="15" customHeight="1" x14ac:dyDescent="0.25">
      <c r="B267" s="62" t="s">
        <v>286</v>
      </c>
      <c r="C267" s="17" t="s">
        <v>527</v>
      </c>
      <c r="D267" s="17" t="str">
        <f t="shared" si="23"/>
        <v>MCG_RACFAMPBL_3M_1Y_USD</v>
      </c>
      <c r="E267" s="54"/>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54"/>
      <c r="AH267" s="54"/>
      <c r="AI267" s="54"/>
      <c r="AJ267" s="54"/>
      <c r="AK267" s="54"/>
      <c r="AL267" s="54"/>
      <c r="AM267" s="54"/>
      <c r="AN267" s="54"/>
      <c r="AO267" s="54"/>
      <c r="AP267" s="54"/>
      <c r="AQ267" s="54"/>
      <c r="AR267" s="54"/>
      <c r="AS267" s="54"/>
      <c r="AT267" s="54"/>
      <c r="AU267" s="54"/>
      <c r="AV267" s="54"/>
      <c r="AW267" s="54"/>
      <c r="AX267" s="54"/>
      <c r="AY267" s="54"/>
      <c r="AZ267" s="54"/>
      <c r="BA267" s="54"/>
      <c r="BB267" s="54"/>
      <c r="BC267" s="54"/>
      <c r="BD267" s="54"/>
      <c r="BE267" s="54"/>
      <c r="BF267" s="54"/>
      <c r="BG267" s="54"/>
      <c r="BH267" s="54"/>
      <c r="BI267" s="54"/>
      <c r="BJ267" s="54"/>
      <c r="BK267" s="54"/>
      <c r="BL267" s="54"/>
      <c r="BM267" s="54"/>
      <c r="BN267" s="54"/>
      <c r="BO267" s="54"/>
      <c r="BP267" s="54"/>
      <c r="BQ267" s="54"/>
      <c r="BR267" s="54"/>
      <c r="BS267" s="54"/>
      <c r="BT267" s="54"/>
      <c r="BU267" s="54"/>
      <c r="BV267" s="54"/>
      <c r="BW267" s="54"/>
      <c r="BX267" s="54"/>
      <c r="BY267" s="54"/>
      <c r="BZ267" s="54"/>
      <c r="CA267" s="54"/>
      <c r="CB267" s="54"/>
      <c r="CC267" s="54"/>
      <c r="CD267" s="54"/>
      <c r="CE267" s="54"/>
      <c r="CF267" s="54"/>
      <c r="CG267" s="54"/>
      <c r="CH267" s="54"/>
      <c r="CI267" s="54"/>
      <c r="CJ267" s="54"/>
      <c r="CK267" s="54"/>
      <c r="CL267" s="54"/>
      <c r="CM267" s="54"/>
      <c r="CN267" s="54"/>
      <c r="CO267" s="54"/>
      <c r="CP267" s="54"/>
      <c r="CQ267" s="54"/>
      <c r="CR267" s="54"/>
      <c r="CS267" s="54"/>
      <c r="CT267" s="54"/>
      <c r="CU267" s="54"/>
      <c r="CV267" s="54"/>
      <c r="CW267" s="54"/>
      <c r="CX267" s="54"/>
      <c r="CY267" s="54"/>
      <c r="CZ267" s="54"/>
      <c r="DA267" s="54"/>
      <c r="DB267" s="54"/>
      <c r="DC267" s="54"/>
      <c r="DD267" s="54"/>
      <c r="DE267" s="54"/>
      <c r="DF267" s="54"/>
      <c r="DG267" s="54"/>
      <c r="DH267" s="54"/>
      <c r="DI267" s="54"/>
      <c r="DJ267" s="54"/>
      <c r="DK267" s="54"/>
      <c r="DL267" s="54"/>
      <c r="DM267" s="54"/>
      <c r="DN267" s="54"/>
      <c r="DO267" s="54"/>
      <c r="DP267" s="54"/>
      <c r="DQ267" s="54"/>
      <c r="DR267" s="54"/>
      <c r="DS267" s="54"/>
      <c r="DT267" s="54"/>
      <c r="DU267" s="54"/>
      <c r="DV267" s="54"/>
      <c r="DW267" s="54"/>
      <c r="DX267" s="54"/>
      <c r="DY267" s="54"/>
      <c r="DZ267" s="54"/>
      <c r="EA267" s="117"/>
      <c r="EB267" s="117"/>
      <c r="EC267" s="117"/>
      <c r="ED267" s="54"/>
      <c r="EE267" s="54"/>
      <c r="EF267" s="54"/>
      <c r="EG267" s="54"/>
      <c r="EH267" s="54"/>
      <c r="EI267" s="54"/>
      <c r="EJ267" s="54"/>
      <c r="EK267" s="54"/>
      <c r="EL267" s="54"/>
      <c r="EM267" s="54"/>
      <c r="EN267" s="54"/>
      <c r="EO267" s="54"/>
      <c r="EP267" s="54"/>
      <c r="EQ267" s="54"/>
      <c r="ER267" s="54"/>
      <c r="ES267" s="54"/>
      <c r="ET267" s="54"/>
      <c r="EU267" s="54"/>
      <c r="EV267" s="54"/>
      <c r="EW267" s="54"/>
      <c r="EX267" s="54"/>
      <c r="EY267" s="54"/>
      <c r="EZ267" s="54"/>
      <c r="FA267" s="54"/>
      <c r="FB267" s="54"/>
      <c r="FC267" s="54"/>
      <c r="FD267" s="54"/>
      <c r="FE267" s="54"/>
      <c r="HY267" s="47"/>
    </row>
    <row r="268" spans="2:233" ht="15" customHeight="1" x14ac:dyDescent="0.25">
      <c r="B268" s="17" t="s">
        <v>60</v>
      </c>
      <c r="C268" s="80"/>
      <c r="D268" s="5"/>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c r="BN268" s="97"/>
      <c r="BO268" s="97"/>
      <c r="BP268" s="97"/>
      <c r="BQ268" s="97"/>
      <c r="BR268" s="97"/>
      <c r="BS268" s="97"/>
      <c r="BT268" s="97"/>
      <c r="BU268" s="97"/>
      <c r="BV268" s="97"/>
      <c r="BW268" s="97"/>
      <c r="BX268" s="97"/>
      <c r="BY268" s="97"/>
      <c r="BZ268" s="97"/>
      <c r="CA268" s="97"/>
      <c r="CB268" s="97"/>
      <c r="CC268" s="97"/>
      <c r="CD268" s="97"/>
      <c r="CE268" s="97"/>
      <c r="CF268" s="97"/>
      <c r="CG268" s="97"/>
      <c r="CH268" s="97"/>
      <c r="CI268" s="97"/>
      <c r="CJ268" s="97"/>
      <c r="CK268" s="97"/>
      <c r="CL268" s="97"/>
      <c r="CM268" s="97"/>
      <c r="CN268" s="97"/>
      <c r="CO268" s="97"/>
      <c r="CP268" s="97"/>
      <c r="CQ268" s="97"/>
      <c r="CR268" s="97"/>
      <c r="CS268" s="97"/>
      <c r="CT268" s="97"/>
      <c r="CU268" s="97"/>
      <c r="CV268" s="97"/>
      <c r="CW268" s="97"/>
      <c r="CX268" s="97"/>
      <c r="CY268" s="97"/>
      <c r="CZ268" s="97"/>
      <c r="DA268" s="97"/>
      <c r="DB268" s="97"/>
      <c r="DC268" s="97"/>
      <c r="DD268" s="97"/>
      <c r="DE268" s="97"/>
      <c r="DF268" s="97"/>
      <c r="DG268" s="97"/>
      <c r="DH268" s="97"/>
      <c r="DI268" s="97"/>
      <c r="DJ268" s="97"/>
      <c r="DK268" s="97"/>
      <c r="DL268" s="97"/>
      <c r="DM268" s="97"/>
      <c r="DN268" s="97"/>
      <c r="DO268" s="97"/>
      <c r="DP268" s="97"/>
      <c r="DQ268" s="97"/>
      <c r="DR268" s="97"/>
      <c r="DS268" s="97"/>
      <c r="DT268" s="97"/>
      <c r="DU268" s="97"/>
      <c r="DV268" s="97"/>
      <c r="DW268" s="97"/>
      <c r="DX268" s="97"/>
      <c r="DY268" s="97"/>
      <c r="DZ268" s="97"/>
      <c r="EA268" s="119"/>
      <c r="EB268" s="119"/>
      <c r="EC268" s="119"/>
      <c r="ED268" s="97"/>
      <c r="EE268" s="97"/>
      <c r="EF268" s="97"/>
      <c r="EG268" s="97"/>
      <c r="EH268" s="97"/>
      <c r="EI268" s="97"/>
      <c r="EJ268" s="97"/>
      <c r="EK268" s="97"/>
      <c r="EL268" s="97"/>
      <c r="EM268" s="97"/>
      <c r="EN268" s="97"/>
      <c r="EO268" s="97"/>
      <c r="EP268" s="97"/>
      <c r="EQ268" s="97"/>
      <c r="ER268" s="97"/>
      <c r="ES268" s="97"/>
      <c r="ET268" s="97"/>
      <c r="EU268" s="97"/>
      <c r="EV268" s="97"/>
      <c r="EW268" s="97"/>
      <c r="EX268" s="97"/>
      <c r="EY268" s="97"/>
      <c r="EZ268" s="97"/>
      <c r="FA268" s="97"/>
      <c r="FB268" s="97"/>
      <c r="FC268" s="97"/>
      <c r="FD268" s="97"/>
      <c r="FE268" s="97"/>
      <c r="HY268" s="47"/>
    </row>
    <row r="269" spans="2:233" ht="15" customHeight="1" x14ac:dyDescent="0.25">
      <c r="B269" s="17" t="s">
        <v>57</v>
      </c>
      <c r="C269" s="80"/>
      <c r="D269" s="5"/>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c r="BN269" s="97"/>
      <c r="BO269" s="97"/>
      <c r="BP269" s="97"/>
      <c r="BQ269" s="97"/>
      <c r="BR269" s="97"/>
      <c r="BS269" s="97"/>
      <c r="BT269" s="97"/>
      <c r="BU269" s="97"/>
      <c r="BV269" s="97"/>
      <c r="BW269" s="97"/>
      <c r="BX269" s="97"/>
      <c r="BY269" s="97"/>
      <c r="BZ269" s="97"/>
      <c r="CA269" s="97"/>
      <c r="CB269" s="97"/>
      <c r="CC269" s="97"/>
      <c r="CD269" s="97"/>
      <c r="CE269" s="97"/>
      <c r="CF269" s="97"/>
      <c r="CG269" s="97"/>
      <c r="CH269" s="97"/>
      <c r="CI269" s="97"/>
      <c r="CJ269" s="97"/>
      <c r="CK269" s="97"/>
      <c r="CL269" s="97"/>
      <c r="CM269" s="97"/>
      <c r="CN269" s="97"/>
      <c r="CO269" s="97"/>
      <c r="CP269" s="97"/>
      <c r="CQ269" s="97"/>
      <c r="CR269" s="97"/>
      <c r="CS269" s="97"/>
      <c r="CT269" s="97"/>
      <c r="CU269" s="97"/>
      <c r="CV269" s="97"/>
      <c r="CW269" s="97"/>
      <c r="CX269" s="97"/>
      <c r="CY269" s="97"/>
      <c r="CZ269" s="97"/>
      <c r="DA269" s="97"/>
      <c r="DB269" s="97"/>
      <c r="DC269" s="97"/>
      <c r="DD269" s="97"/>
      <c r="DE269" s="97"/>
      <c r="DF269" s="97"/>
      <c r="DG269" s="97"/>
      <c r="DH269" s="97"/>
      <c r="DI269" s="97"/>
      <c r="DJ269" s="97"/>
      <c r="DK269" s="97"/>
      <c r="DL269" s="97"/>
      <c r="DM269" s="97"/>
      <c r="DN269" s="97"/>
      <c r="DO269" s="97"/>
      <c r="DP269" s="97"/>
      <c r="DQ269" s="97"/>
      <c r="DR269" s="97"/>
      <c r="DS269" s="97"/>
      <c r="DT269" s="97"/>
      <c r="DU269" s="97"/>
      <c r="DV269" s="97"/>
      <c r="DW269" s="97"/>
      <c r="DX269" s="97"/>
      <c r="DY269" s="97"/>
      <c r="DZ269" s="97"/>
      <c r="EA269" s="119"/>
      <c r="EB269" s="119"/>
      <c r="EC269" s="119"/>
      <c r="ED269" s="97"/>
      <c r="EE269" s="97"/>
      <c r="EF269" s="97"/>
      <c r="EG269" s="97"/>
      <c r="EH269" s="97"/>
      <c r="EI269" s="97"/>
      <c r="EJ269" s="97"/>
      <c r="EK269" s="97"/>
      <c r="EL269" s="97"/>
      <c r="EM269" s="97"/>
      <c r="EN269" s="97"/>
      <c r="EO269" s="97"/>
      <c r="EP269" s="97"/>
      <c r="EQ269" s="97"/>
      <c r="ER269" s="97"/>
      <c r="ES269" s="97"/>
      <c r="ET269" s="97"/>
      <c r="EU269" s="97"/>
      <c r="EV269" s="97"/>
      <c r="EW269" s="97"/>
      <c r="EX269" s="97"/>
      <c r="EY269" s="97"/>
      <c r="EZ269" s="97"/>
      <c r="FA269" s="97"/>
      <c r="FB269" s="97"/>
      <c r="FC269" s="97"/>
      <c r="FD269" s="97"/>
      <c r="FE269" s="97"/>
      <c r="HY269" s="47"/>
    </row>
    <row r="270" spans="2:233" ht="15" customHeight="1" x14ac:dyDescent="0.25">
      <c r="B270" s="61" t="s">
        <v>287</v>
      </c>
      <c r="C270" s="17" t="s">
        <v>528</v>
      </c>
      <c r="D270" s="17" t="str">
        <f t="shared" si="23"/>
        <v>MCG_RACFAMPCS_USD</v>
      </c>
      <c r="E270" s="54"/>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54"/>
      <c r="AH270" s="54"/>
      <c r="AI270" s="54"/>
      <c r="AJ270" s="54"/>
      <c r="AK270" s="54"/>
      <c r="AL270" s="54"/>
      <c r="AM270" s="54"/>
      <c r="AN270" s="54"/>
      <c r="AO270" s="54"/>
      <c r="AP270" s="54"/>
      <c r="AQ270" s="54"/>
      <c r="AR270" s="54"/>
      <c r="AS270" s="54"/>
      <c r="AT270" s="54"/>
      <c r="AU270" s="54"/>
      <c r="AV270" s="54"/>
      <c r="AW270" s="54"/>
      <c r="AX270" s="54"/>
      <c r="AY270" s="54"/>
      <c r="AZ270" s="54"/>
      <c r="BA270" s="54"/>
      <c r="BB270" s="54"/>
      <c r="BC270" s="54"/>
      <c r="BD270" s="54"/>
      <c r="BE270" s="54"/>
      <c r="BF270" s="54"/>
      <c r="BG270" s="54"/>
      <c r="BH270" s="54"/>
      <c r="BI270" s="54"/>
      <c r="BJ270" s="54"/>
      <c r="BK270" s="54"/>
      <c r="BL270" s="54"/>
      <c r="BM270" s="54"/>
      <c r="BN270" s="54"/>
      <c r="BO270" s="54"/>
      <c r="BP270" s="54"/>
      <c r="BQ270" s="54"/>
      <c r="BR270" s="54"/>
      <c r="BS270" s="54"/>
      <c r="BT270" s="54"/>
      <c r="BU270" s="54"/>
      <c r="BV270" s="54"/>
      <c r="BW270" s="54"/>
      <c r="BX270" s="54"/>
      <c r="BY270" s="54"/>
      <c r="BZ270" s="54"/>
      <c r="CA270" s="54"/>
      <c r="CB270" s="54"/>
      <c r="CC270" s="54"/>
      <c r="CD270" s="54"/>
      <c r="CE270" s="54"/>
      <c r="CF270" s="54"/>
      <c r="CG270" s="54"/>
      <c r="CH270" s="54"/>
      <c r="CI270" s="54"/>
      <c r="CJ270" s="54"/>
      <c r="CK270" s="54"/>
      <c r="CL270" s="54"/>
      <c r="CM270" s="54"/>
      <c r="CN270" s="54"/>
      <c r="CO270" s="54"/>
      <c r="CP270" s="54"/>
      <c r="CQ270" s="54"/>
      <c r="CR270" s="54"/>
      <c r="CS270" s="54"/>
      <c r="CT270" s="54"/>
      <c r="CU270" s="54"/>
      <c r="CV270" s="54"/>
      <c r="CW270" s="54"/>
      <c r="CX270" s="54"/>
      <c r="CY270" s="54"/>
      <c r="CZ270" s="54"/>
      <c r="DA270" s="54"/>
      <c r="DB270" s="54"/>
      <c r="DC270" s="54"/>
      <c r="DD270" s="54"/>
      <c r="DE270" s="54"/>
      <c r="DF270" s="54"/>
      <c r="DG270" s="54"/>
      <c r="DH270" s="54"/>
      <c r="DI270" s="54"/>
      <c r="DJ270" s="54"/>
      <c r="DK270" s="54"/>
      <c r="DL270" s="54"/>
      <c r="DM270" s="54"/>
      <c r="DN270" s="54"/>
      <c r="DO270" s="54"/>
      <c r="DP270" s="54"/>
      <c r="DQ270" s="54"/>
      <c r="DR270" s="54"/>
      <c r="DS270" s="54"/>
      <c r="DT270" s="54"/>
      <c r="DU270" s="54"/>
      <c r="DV270" s="54"/>
      <c r="DW270" s="54"/>
      <c r="DX270" s="54"/>
      <c r="DY270" s="54"/>
      <c r="DZ270" s="54"/>
      <c r="EA270" s="117"/>
      <c r="EB270" s="117"/>
      <c r="EC270" s="117"/>
      <c r="ED270" s="54"/>
      <c r="EE270" s="54"/>
      <c r="EF270" s="54"/>
      <c r="EG270" s="54"/>
      <c r="EH270" s="54"/>
      <c r="EI270" s="54"/>
      <c r="EJ270" s="54"/>
      <c r="EK270" s="54"/>
      <c r="EL270" s="54"/>
      <c r="EM270" s="54"/>
      <c r="EN270" s="54"/>
      <c r="EO270" s="54"/>
      <c r="EP270" s="54"/>
      <c r="EQ270" s="54"/>
      <c r="ER270" s="54"/>
      <c r="ES270" s="54"/>
      <c r="ET270" s="54"/>
      <c r="EU270" s="54"/>
      <c r="EV270" s="54"/>
      <c r="EW270" s="54"/>
      <c r="EX270" s="54"/>
      <c r="EY270" s="54"/>
      <c r="EZ270" s="54"/>
      <c r="FA270" s="54"/>
      <c r="FB270" s="54"/>
      <c r="FC270" s="54"/>
      <c r="FD270" s="54"/>
      <c r="FE270" s="54"/>
      <c r="HY270" s="47"/>
    </row>
    <row r="271" spans="2:233" ht="15" customHeight="1" x14ac:dyDescent="0.25">
      <c r="B271" s="62" t="s">
        <v>284</v>
      </c>
      <c r="C271" s="17" t="s">
        <v>529</v>
      </c>
      <c r="D271" s="17" t="str">
        <f t="shared" si="23"/>
        <v>MCG_RACFAMPCS_1M_USD</v>
      </c>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54"/>
      <c r="BI271" s="54"/>
      <c r="BJ271" s="54"/>
      <c r="BK271" s="54"/>
      <c r="BL271" s="54"/>
      <c r="BM271" s="54"/>
      <c r="BN271" s="54"/>
      <c r="BO271" s="54"/>
      <c r="BP271" s="54"/>
      <c r="BQ271" s="54"/>
      <c r="BR271" s="54"/>
      <c r="BS271" s="54"/>
      <c r="BT271" s="54"/>
      <c r="BU271" s="54"/>
      <c r="BV271" s="54"/>
      <c r="BW271" s="54"/>
      <c r="BX271" s="54"/>
      <c r="BY271" s="54"/>
      <c r="BZ271" s="54"/>
      <c r="CA271" s="54"/>
      <c r="CB271" s="54"/>
      <c r="CC271" s="54"/>
      <c r="CD271" s="54"/>
      <c r="CE271" s="54"/>
      <c r="CF271" s="54"/>
      <c r="CG271" s="54"/>
      <c r="CH271" s="54"/>
      <c r="CI271" s="54"/>
      <c r="CJ271" s="54"/>
      <c r="CK271" s="54"/>
      <c r="CL271" s="54"/>
      <c r="CM271" s="54"/>
      <c r="CN271" s="54"/>
      <c r="CO271" s="54"/>
      <c r="CP271" s="54"/>
      <c r="CQ271" s="54"/>
      <c r="CR271" s="54"/>
      <c r="CS271" s="54"/>
      <c r="CT271" s="54"/>
      <c r="CU271" s="54"/>
      <c r="CV271" s="54"/>
      <c r="CW271" s="54"/>
      <c r="CX271" s="54"/>
      <c r="CY271" s="54"/>
      <c r="CZ271" s="54"/>
      <c r="DA271" s="54"/>
      <c r="DB271" s="54"/>
      <c r="DC271" s="54"/>
      <c r="DD271" s="54"/>
      <c r="DE271" s="54"/>
      <c r="DF271" s="54"/>
      <c r="DG271" s="54"/>
      <c r="DH271" s="54"/>
      <c r="DI271" s="54"/>
      <c r="DJ271" s="54"/>
      <c r="DK271" s="54"/>
      <c r="DL271" s="54"/>
      <c r="DM271" s="54"/>
      <c r="DN271" s="54"/>
      <c r="DO271" s="54"/>
      <c r="DP271" s="54"/>
      <c r="DQ271" s="54"/>
      <c r="DR271" s="54"/>
      <c r="DS271" s="54"/>
      <c r="DT271" s="54"/>
      <c r="DU271" s="54"/>
      <c r="DV271" s="54"/>
      <c r="DW271" s="54"/>
      <c r="DX271" s="54"/>
      <c r="DY271" s="54"/>
      <c r="DZ271" s="54"/>
      <c r="EA271" s="117"/>
      <c r="EB271" s="117"/>
      <c r="EC271" s="117"/>
      <c r="ED271" s="54"/>
      <c r="EE271" s="54"/>
      <c r="EF271" s="54"/>
      <c r="EG271" s="54"/>
      <c r="EH271" s="54"/>
      <c r="EI271" s="54"/>
      <c r="EJ271" s="54"/>
      <c r="EK271" s="54"/>
      <c r="EL271" s="54"/>
      <c r="EM271" s="54"/>
      <c r="EN271" s="54"/>
      <c r="EO271" s="54"/>
      <c r="EP271" s="54"/>
      <c r="EQ271" s="54"/>
      <c r="ER271" s="54"/>
      <c r="ES271" s="54"/>
      <c r="ET271" s="54"/>
      <c r="EU271" s="54"/>
      <c r="EV271" s="54"/>
      <c r="EW271" s="54"/>
      <c r="EX271" s="54"/>
      <c r="EY271" s="54"/>
      <c r="EZ271" s="54"/>
      <c r="FA271" s="54"/>
      <c r="FB271" s="54"/>
      <c r="FC271" s="54"/>
      <c r="FD271" s="54"/>
      <c r="FE271" s="54"/>
      <c r="HY271" s="47"/>
    </row>
    <row r="272" spans="2:233" ht="15" customHeight="1" x14ac:dyDescent="0.25">
      <c r="B272" s="63" t="s">
        <v>285</v>
      </c>
      <c r="C272" s="17" t="s">
        <v>530</v>
      </c>
      <c r="D272" s="17" t="str">
        <f t="shared" si="23"/>
        <v>MCG_RACFAMPCS_1M_3M_USD</v>
      </c>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54"/>
      <c r="BI272" s="54"/>
      <c r="BJ272" s="54"/>
      <c r="BK272" s="54"/>
      <c r="BL272" s="54"/>
      <c r="BM272" s="54"/>
      <c r="BN272" s="54"/>
      <c r="BO272" s="54"/>
      <c r="BP272" s="54"/>
      <c r="BQ272" s="54"/>
      <c r="BR272" s="54"/>
      <c r="BS272" s="54"/>
      <c r="BT272" s="54"/>
      <c r="BU272" s="54"/>
      <c r="BV272" s="54"/>
      <c r="BW272" s="54"/>
      <c r="BX272" s="54"/>
      <c r="BY272" s="54"/>
      <c r="BZ272" s="54"/>
      <c r="CA272" s="54"/>
      <c r="CB272" s="54"/>
      <c r="CC272" s="54"/>
      <c r="CD272" s="54"/>
      <c r="CE272" s="54"/>
      <c r="CF272" s="54"/>
      <c r="CG272" s="54"/>
      <c r="CH272" s="54"/>
      <c r="CI272" s="54"/>
      <c r="CJ272" s="54"/>
      <c r="CK272" s="54"/>
      <c r="CL272" s="54"/>
      <c r="CM272" s="54"/>
      <c r="CN272" s="54"/>
      <c r="CO272" s="54"/>
      <c r="CP272" s="54"/>
      <c r="CQ272" s="54"/>
      <c r="CR272" s="54"/>
      <c r="CS272" s="54"/>
      <c r="CT272" s="54"/>
      <c r="CU272" s="54"/>
      <c r="CV272" s="54"/>
      <c r="CW272" s="54"/>
      <c r="CX272" s="54"/>
      <c r="CY272" s="54"/>
      <c r="CZ272" s="54"/>
      <c r="DA272" s="54"/>
      <c r="DB272" s="54"/>
      <c r="DC272" s="54"/>
      <c r="DD272" s="54"/>
      <c r="DE272" s="54"/>
      <c r="DF272" s="54"/>
      <c r="DG272" s="54"/>
      <c r="DH272" s="54"/>
      <c r="DI272" s="54"/>
      <c r="DJ272" s="54"/>
      <c r="DK272" s="54"/>
      <c r="DL272" s="54"/>
      <c r="DM272" s="54"/>
      <c r="DN272" s="54"/>
      <c r="DO272" s="54"/>
      <c r="DP272" s="54"/>
      <c r="DQ272" s="54"/>
      <c r="DR272" s="54"/>
      <c r="DS272" s="54"/>
      <c r="DT272" s="54"/>
      <c r="DU272" s="54"/>
      <c r="DV272" s="54"/>
      <c r="DW272" s="54"/>
      <c r="DX272" s="54"/>
      <c r="DY272" s="54"/>
      <c r="DZ272" s="54"/>
      <c r="EA272" s="117"/>
      <c r="EB272" s="117"/>
      <c r="EC272" s="117"/>
      <c r="ED272" s="54"/>
      <c r="EE272" s="54"/>
      <c r="EF272" s="54"/>
      <c r="EG272" s="54"/>
      <c r="EH272" s="54"/>
      <c r="EI272" s="54"/>
      <c r="EJ272" s="54"/>
      <c r="EK272" s="54"/>
      <c r="EL272" s="54"/>
      <c r="EM272" s="54"/>
      <c r="EN272" s="54"/>
      <c r="EO272" s="54"/>
      <c r="EP272" s="54"/>
      <c r="EQ272" s="54"/>
      <c r="ER272" s="54"/>
      <c r="ES272" s="54"/>
      <c r="ET272" s="54"/>
      <c r="EU272" s="54"/>
      <c r="EV272" s="54"/>
      <c r="EW272" s="54"/>
      <c r="EX272" s="54"/>
      <c r="EY272" s="54"/>
      <c r="EZ272" s="54"/>
      <c r="FA272" s="54"/>
      <c r="FB272" s="54"/>
      <c r="FC272" s="54"/>
      <c r="FD272" s="54"/>
      <c r="FE272" s="54"/>
      <c r="HY272" s="47"/>
    </row>
    <row r="273" spans="2:233" ht="15" customHeight="1" x14ac:dyDescent="0.25">
      <c r="B273" s="62" t="s">
        <v>286</v>
      </c>
      <c r="C273" s="17" t="s">
        <v>531</v>
      </c>
      <c r="D273" s="17" t="str">
        <f t="shared" si="23"/>
        <v>MCG_RACFAMPCS_3M_1Y_USD</v>
      </c>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54"/>
      <c r="BI273" s="54"/>
      <c r="BJ273" s="54"/>
      <c r="BK273" s="54"/>
      <c r="BL273" s="54"/>
      <c r="BM273" s="54"/>
      <c r="BN273" s="54"/>
      <c r="BO273" s="54"/>
      <c r="BP273" s="54"/>
      <c r="BQ273" s="54"/>
      <c r="BR273" s="54"/>
      <c r="BS273" s="54"/>
      <c r="BT273" s="54"/>
      <c r="BU273" s="54"/>
      <c r="BV273" s="54"/>
      <c r="BW273" s="54"/>
      <c r="BX273" s="54"/>
      <c r="BY273" s="54"/>
      <c r="BZ273" s="54"/>
      <c r="CA273" s="54"/>
      <c r="CB273" s="54"/>
      <c r="CC273" s="54"/>
      <c r="CD273" s="54"/>
      <c r="CE273" s="54"/>
      <c r="CF273" s="54"/>
      <c r="CG273" s="54"/>
      <c r="CH273" s="54"/>
      <c r="CI273" s="54"/>
      <c r="CJ273" s="54"/>
      <c r="CK273" s="54"/>
      <c r="CL273" s="54"/>
      <c r="CM273" s="54"/>
      <c r="CN273" s="54"/>
      <c r="CO273" s="54"/>
      <c r="CP273" s="54"/>
      <c r="CQ273" s="54"/>
      <c r="CR273" s="54"/>
      <c r="CS273" s="54"/>
      <c r="CT273" s="54"/>
      <c r="CU273" s="54"/>
      <c r="CV273" s="54"/>
      <c r="CW273" s="54"/>
      <c r="CX273" s="54"/>
      <c r="CY273" s="54"/>
      <c r="CZ273" s="54"/>
      <c r="DA273" s="54"/>
      <c r="DB273" s="54"/>
      <c r="DC273" s="54"/>
      <c r="DD273" s="54"/>
      <c r="DE273" s="54"/>
      <c r="DF273" s="54"/>
      <c r="DG273" s="54"/>
      <c r="DH273" s="54"/>
      <c r="DI273" s="54"/>
      <c r="DJ273" s="54"/>
      <c r="DK273" s="54"/>
      <c r="DL273" s="54"/>
      <c r="DM273" s="54"/>
      <c r="DN273" s="54"/>
      <c r="DO273" s="54"/>
      <c r="DP273" s="54"/>
      <c r="DQ273" s="54"/>
      <c r="DR273" s="54"/>
      <c r="DS273" s="54"/>
      <c r="DT273" s="54"/>
      <c r="DU273" s="54"/>
      <c r="DV273" s="54"/>
      <c r="DW273" s="54"/>
      <c r="DX273" s="54"/>
      <c r="DY273" s="54"/>
      <c r="DZ273" s="54"/>
      <c r="EA273" s="117"/>
      <c r="EB273" s="117"/>
      <c r="EC273" s="117"/>
      <c r="ED273" s="54"/>
      <c r="EE273" s="54"/>
      <c r="EF273" s="54"/>
      <c r="EG273" s="54"/>
      <c r="EH273" s="54"/>
      <c r="EI273" s="54"/>
      <c r="EJ273" s="54"/>
      <c r="EK273" s="54"/>
      <c r="EL273" s="54"/>
      <c r="EM273" s="54"/>
      <c r="EN273" s="54"/>
      <c r="EO273" s="54"/>
      <c r="EP273" s="54"/>
      <c r="EQ273" s="54"/>
      <c r="ER273" s="54"/>
      <c r="ES273" s="54"/>
      <c r="ET273" s="54"/>
      <c r="EU273" s="54"/>
      <c r="EV273" s="54"/>
      <c r="EW273" s="54"/>
      <c r="EX273" s="54"/>
      <c r="EY273" s="54"/>
      <c r="EZ273" s="54"/>
      <c r="FA273" s="54"/>
      <c r="FB273" s="54"/>
      <c r="FC273" s="54"/>
      <c r="FD273" s="54"/>
      <c r="FE273" s="54"/>
      <c r="HY273" s="47"/>
    </row>
    <row r="274" spans="2:233" ht="15" customHeight="1" x14ac:dyDescent="0.25">
      <c r="B274" s="17" t="s">
        <v>58</v>
      </c>
      <c r="C274" s="80"/>
      <c r="D274" s="5"/>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c r="BN274" s="97"/>
      <c r="BO274" s="97"/>
      <c r="BP274" s="97"/>
      <c r="BQ274" s="97"/>
      <c r="BR274" s="97"/>
      <c r="BS274" s="97"/>
      <c r="BT274" s="97"/>
      <c r="BU274" s="97"/>
      <c r="BV274" s="97"/>
      <c r="BW274" s="97"/>
      <c r="BX274" s="97"/>
      <c r="BY274" s="97"/>
      <c r="BZ274" s="97"/>
      <c r="CA274" s="97"/>
      <c r="CB274" s="97"/>
      <c r="CC274" s="97"/>
      <c r="CD274" s="97"/>
      <c r="CE274" s="97"/>
      <c r="CF274" s="97"/>
      <c r="CG274" s="97"/>
      <c r="CH274" s="97"/>
      <c r="CI274" s="97"/>
      <c r="CJ274" s="97"/>
      <c r="CK274" s="97"/>
      <c r="CL274" s="97"/>
      <c r="CM274" s="97"/>
      <c r="CN274" s="97"/>
      <c r="CO274" s="97"/>
      <c r="CP274" s="97"/>
      <c r="CQ274" s="97"/>
      <c r="CR274" s="97"/>
      <c r="CS274" s="97"/>
      <c r="CT274" s="97"/>
      <c r="CU274" s="97"/>
      <c r="CV274" s="97"/>
      <c r="CW274" s="97"/>
      <c r="CX274" s="97"/>
      <c r="CY274" s="97"/>
      <c r="CZ274" s="97"/>
      <c r="DA274" s="97"/>
      <c r="DB274" s="97"/>
      <c r="DC274" s="97"/>
      <c r="DD274" s="97"/>
      <c r="DE274" s="97"/>
      <c r="DF274" s="97"/>
      <c r="DG274" s="97"/>
      <c r="DH274" s="97"/>
      <c r="DI274" s="97"/>
      <c r="DJ274" s="97"/>
      <c r="DK274" s="97"/>
      <c r="DL274" s="97"/>
      <c r="DM274" s="97"/>
      <c r="DN274" s="97"/>
      <c r="DO274" s="97"/>
      <c r="DP274" s="97"/>
      <c r="DQ274" s="97"/>
      <c r="DR274" s="97"/>
      <c r="DS274" s="97"/>
      <c r="DT274" s="97"/>
      <c r="DU274" s="97"/>
      <c r="DV274" s="97"/>
      <c r="DW274" s="97"/>
      <c r="DX274" s="97"/>
      <c r="DY274" s="97"/>
      <c r="DZ274" s="97"/>
      <c r="EA274" s="119"/>
      <c r="EB274" s="119"/>
      <c r="EC274" s="119"/>
      <c r="ED274" s="97"/>
      <c r="EE274" s="97"/>
      <c r="EF274" s="97"/>
      <c r="EG274" s="97"/>
      <c r="EH274" s="97"/>
      <c r="EI274" s="97"/>
      <c r="EJ274" s="97"/>
      <c r="EK274" s="97"/>
      <c r="EL274" s="97"/>
      <c r="EM274" s="97"/>
      <c r="EN274" s="97"/>
      <c r="EO274" s="97"/>
      <c r="EP274" s="97"/>
      <c r="EQ274" s="97"/>
      <c r="ER274" s="97"/>
      <c r="ES274" s="97"/>
      <c r="ET274" s="97"/>
      <c r="EU274" s="97"/>
      <c r="EV274" s="97"/>
      <c r="EW274" s="97"/>
      <c r="EX274" s="97"/>
      <c r="EY274" s="97"/>
      <c r="EZ274" s="97"/>
      <c r="FA274" s="97"/>
      <c r="FB274" s="97"/>
      <c r="FC274" s="97"/>
      <c r="FD274" s="97"/>
      <c r="FE274" s="97"/>
      <c r="HY274" s="47"/>
    </row>
    <row r="275" spans="2:233" ht="15" customHeight="1" x14ac:dyDescent="0.25">
      <c r="B275" s="61" t="s">
        <v>287</v>
      </c>
      <c r="C275" s="17" t="s">
        <v>532</v>
      </c>
      <c r="D275" s="17" t="str">
        <f t="shared" si="23"/>
        <v>MCG_RACFAMPCL_USD</v>
      </c>
      <c r="E275" s="54"/>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54"/>
      <c r="AI275" s="54"/>
      <c r="AJ275" s="54"/>
      <c r="AK275" s="54"/>
      <c r="AL275" s="54"/>
      <c r="AM275" s="54"/>
      <c r="AN275" s="54"/>
      <c r="AO275" s="54"/>
      <c r="AP275" s="54"/>
      <c r="AQ275" s="54"/>
      <c r="AR275" s="54"/>
      <c r="AS275" s="54"/>
      <c r="AT275" s="54"/>
      <c r="AU275" s="54"/>
      <c r="AV275" s="54"/>
      <c r="AW275" s="54"/>
      <c r="AX275" s="54"/>
      <c r="AY275" s="54"/>
      <c r="AZ275" s="54"/>
      <c r="BA275" s="54"/>
      <c r="BB275" s="54"/>
      <c r="BC275" s="54"/>
      <c r="BD275" s="54"/>
      <c r="BE275" s="54"/>
      <c r="BF275" s="54"/>
      <c r="BG275" s="54"/>
      <c r="BH275" s="54"/>
      <c r="BI275" s="54"/>
      <c r="BJ275" s="54"/>
      <c r="BK275" s="54"/>
      <c r="BL275" s="54"/>
      <c r="BM275" s="54"/>
      <c r="BN275" s="54"/>
      <c r="BO275" s="54"/>
      <c r="BP275" s="54"/>
      <c r="BQ275" s="54"/>
      <c r="BR275" s="54"/>
      <c r="BS275" s="54"/>
      <c r="BT275" s="54"/>
      <c r="BU275" s="54"/>
      <c r="BV275" s="54"/>
      <c r="BW275" s="54"/>
      <c r="BX275" s="54"/>
      <c r="BY275" s="54"/>
      <c r="BZ275" s="54"/>
      <c r="CA275" s="54"/>
      <c r="CB275" s="54"/>
      <c r="CC275" s="54"/>
      <c r="CD275" s="54"/>
      <c r="CE275" s="54"/>
      <c r="CF275" s="54"/>
      <c r="CG275" s="54"/>
      <c r="CH275" s="54"/>
      <c r="CI275" s="54"/>
      <c r="CJ275" s="54"/>
      <c r="CK275" s="54"/>
      <c r="CL275" s="54"/>
      <c r="CM275" s="54"/>
      <c r="CN275" s="54"/>
      <c r="CO275" s="54"/>
      <c r="CP275" s="54"/>
      <c r="CQ275" s="54"/>
      <c r="CR275" s="54"/>
      <c r="CS275" s="54"/>
      <c r="CT275" s="54"/>
      <c r="CU275" s="54"/>
      <c r="CV275" s="54"/>
      <c r="CW275" s="54"/>
      <c r="CX275" s="54"/>
      <c r="CY275" s="54"/>
      <c r="CZ275" s="54"/>
      <c r="DA275" s="54"/>
      <c r="DB275" s="54"/>
      <c r="DC275" s="54"/>
      <c r="DD275" s="54"/>
      <c r="DE275" s="54"/>
      <c r="DF275" s="54"/>
      <c r="DG275" s="54"/>
      <c r="DH275" s="54"/>
      <c r="DI275" s="54"/>
      <c r="DJ275" s="54"/>
      <c r="DK275" s="54"/>
      <c r="DL275" s="54"/>
      <c r="DM275" s="54"/>
      <c r="DN275" s="54"/>
      <c r="DO275" s="54"/>
      <c r="DP275" s="54"/>
      <c r="DQ275" s="54"/>
      <c r="DR275" s="54"/>
      <c r="DS275" s="54"/>
      <c r="DT275" s="54"/>
      <c r="DU275" s="54"/>
      <c r="DV275" s="54"/>
      <c r="DW275" s="54"/>
      <c r="DX275" s="54"/>
      <c r="DY275" s="54"/>
      <c r="DZ275" s="54"/>
      <c r="EA275" s="117"/>
      <c r="EB275" s="117"/>
      <c r="EC275" s="117"/>
      <c r="ED275" s="54"/>
      <c r="EE275" s="54"/>
      <c r="EF275" s="54"/>
      <c r="EG275" s="54"/>
      <c r="EH275" s="54"/>
      <c r="EI275" s="54"/>
      <c r="EJ275" s="54"/>
      <c r="EK275" s="54"/>
      <c r="EL275" s="54"/>
      <c r="EM275" s="54"/>
      <c r="EN275" s="54"/>
      <c r="EO275" s="54"/>
      <c r="EP275" s="54"/>
      <c r="EQ275" s="54"/>
      <c r="ER275" s="54"/>
      <c r="ES275" s="54"/>
      <c r="ET275" s="54"/>
      <c r="EU275" s="54"/>
      <c r="EV275" s="54"/>
      <c r="EW275" s="54"/>
      <c r="EX275" s="54"/>
      <c r="EY275" s="54"/>
      <c r="EZ275" s="54"/>
      <c r="FA275" s="54"/>
      <c r="FB275" s="54"/>
      <c r="FC275" s="54"/>
      <c r="FD275" s="54"/>
      <c r="FE275" s="54"/>
      <c r="HY275" s="47"/>
    </row>
    <row r="276" spans="2:233" ht="15" customHeight="1" x14ac:dyDescent="0.25">
      <c r="B276" s="62" t="s">
        <v>284</v>
      </c>
      <c r="C276" s="17" t="s">
        <v>533</v>
      </c>
      <c r="D276" s="17" t="str">
        <f t="shared" si="23"/>
        <v>MCG_RACFAMPCL_1M_USD</v>
      </c>
      <c r="E276" s="54"/>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54"/>
      <c r="AI276" s="54"/>
      <c r="AJ276" s="54"/>
      <c r="AK276" s="54"/>
      <c r="AL276" s="54"/>
      <c r="AM276" s="54"/>
      <c r="AN276" s="54"/>
      <c r="AO276" s="54"/>
      <c r="AP276" s="54"/>
      <c r="AQ276" s="54"/>
      <c r="AR276" s="54"/>
      <c r="AS276" s="54"/>
      <c r="AT276" s="54"/>
      <c r="AU276" s="54"/>
      <c r="AV276" s="54"/>
      <c r="AW276" s="54"/>
      <c r="AX276" s="54"/>
      <c r="AY276" s="54"/>
      <c r="AZ276" s="54"/>
      <c r="BA276" s="54"/>
      <c r="BB276" s="54"/>
      <c r="BC276" s="54"/>
      <c r="BD276" s="54"/>
      <c r="BE276" s="54"/>
      <c r="BF276" s="54"/>
      <c r="BG276" s="54"/>
      <c r="BH276" s="54"/>
      <c r="BI276" s="54"/>
      <c r="BJ276" s="54"/>
      <c r="BK276" s="54"/>
      <c r="BL276" s="54"/>
      <c r="BM276" s="54"/>
      <c r="BN276" s="54"/>
      <c r="BO276" s="54"/>
      <c r="BP276" s="54"/>
      <c r="BQ276" s="54"/>
      <c r="BR276" s="54"/>
      <c r="BS276" s="54"/>
      <c r="BT276" s="54"/>
      <c r="BU276" s="54"/>
      <c r="BV276" s="54"/>
      <c r="BW276" s="54"/>
      <c r="BX276" s="54"/>
      <c r="BY276" s="54"/>
      <c r="BZ276" s="54"/>
      <c r="CA276" s="54"/>
      <c r="CB276" s="54"/>
      <c r="CC276" s="54"/>
      <c r="CD276" s="54"/>
      <c r="CE276" s="54"/>
      <c r="CF276" s="54"/>
      <c r="CG276" s="54"/>
      <c r="CH276" s="54"/>
      <c r="CI276" s="54"/>
      <c r="CJ276" s="54"/>
      <c r="CK276" s="54"/>
      <c r="CL276" s="54"/>
      <c r="CM276" s="54"/>
      <c r="CN276" s="54"/>
      <c r="CO276" s="54"/>
      <c r="CP276" s="54"/>
      <c r="CQ276" s="54"/>
      <c r="CR276" s="54"/>
      <c r="CS276" s="54"/>
      <c r="CT276" s="54"/>
      <c r="CU276" s="54"/>
      <c r="CV276" s="54"/>
      <c r="CW276" s="54"/>
      <c r="CX276" s="54"/>
      <c r="CY276" s="54"/>
      <c r="CZ276" s="54"/>
      <c r="DA276" s="54"/>
      <c r="DB276" s="54"/>
      <c r="DC276" s="54"/>
      <c r="DD276" s="54"/>
      <c r="DE276" s="54"/>
      <c r="DF276" s="54"/>
      <c r="DG276" s="54"/>
      <c r="DH276" s="54"/>
      <c r="DI276" s="54"/>
      <c r="DJ276" s="54"/>
      <c r="DK276" s="54"/>
      <c r="DL276" s="54"/>
      <c r="DM276" s="54"/>
      <c r="DN276" s="54"/>
      <c r="DO276" s="54"/>
      <c r="DP276" s="54"/>
      <c r="DQ276" s="54"/>
      <c r="DR276" s="54"/>
      <c r="DS276" s="54"/>
      <c r="DT276" s="54"/>
      <c r="DU276" s="54"/>
      <c r="DV276" s="54"/>
      <c r="DW276" s="54"/>
      <c r="DX276" s="54"/>
      <c r="DY276" s="54"/>
      <c r="DZ276" s="54"/>
      <c r="EA276" s="117"/>
      <c r="EB276" s="117"/>
      <c r="EC276" s="117"/>
      <c r="ED276" s="54"/>
      <c r="EE276" s="54"/>
      <c r="EF276" s="54"/>
      <c r="EG276" s="54"/>
      <c r="EH276" s="54"/>
      <c r="EI276" s="54"/>
      <c r="EJ276" s="54"/>
      <c r="EK276" s="54"/>
      <c r="EL276" s="54"/>
      <c r="EM276" s="54"/>
      <c r="EN276" s="54"/>
      <c r="EO276" s="54"/>
      <c r="EP276" s="54"/>
      <c r="EQ276" s="54"/>
      <c r="ER276" s="54"/>
      <c r="ES276" s="54"/>
      <c r="ET276" s="54"/>
      <c r="EU276" s="54"/>
      <c r="EV276" s="54"/>
      <c r="EW276" s="54"/>
      <c r="EX276" s="54"/>
      <c r="EY276" s="54"/>
      <c r="EZ276" s="54"/>
      <c r="FA276" s="54"/>
      <c r="FB276" s="54"/>
      <c r="FC276" s="54"/>
      <c r="FD276" s="54"/>
      <c r="FE276" s="54"/>
      <c r="HY276" s="47"/>
    </row>
    <row r="277" spans="2:233" ht="15" customHeight="1" x14ac:dyDescent="0.25">
      <c r="B277" s="63" t="s">
        <v>285</v>
      </c>
      <c r="C277" s="17" t="s">
        <v>534</v>
      </c>
      <c r="D277" s="17" t="str">
        <f t="shared" si="23"/>
        <v>MCG_RACFAMPCL_1M_3M_USD</v>
      </c>
      <c r="E277" s="54"/>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54"/>
      <c r="AI277" s="54"/>
      <c r="AJ277" s="54"/>
      <c r="AK277" s="54"/>
      <c r="AL277" s="54"/>
      <c r="AM277" s="54"/>
      <c r="AN277" s="54"/>
      <c r="AO277" s="54"/>
      <c r="AP277" s="54"/>
      <c r="AQ277" s="54"/>
      <c r="AR277" s="54"/>
      <c r="AS277" s="54"/>
      <c r="AT277" s="54"/>
      <c r="AU277" s="54"/>
      <c r="AV277" s="54"/>
      <c r="AW277" s="54"/>
      <c r="AX277" s="54"/>
      <c r="AY277" s="54"/>
      <c r="AZ277" s="54"/>
      <c r="BA277" s="54"/>
      <c r="BB277" s="54"/>
      <c r="BC277" s="54"/>
      <c r="BD277" s="54"/>
      <c r="BE277" s="54"/>
      <c r="BF277" s="54"/>
      <c r="BG277" s="54"/>
      <c r="BH277" s="54"/>
      <c r="BI277" s="54"/>
      <c r="BJ277" s="54"/>
      <c r="BK277" s="54"/>
      <c r="BL277" s="54"/>
      <c r="BM277" s="54"/>
      <c r="BN277" s="54"/>
      <c r="BO277" s="54"/>
      <c r="BP277" s="54"/>
      <c r="BQ277" s="54"/>
      <c r="BR277" s="54"/>
      <c r="BS277" s="54"/>
      <c r="BT277" s="54"/>
      <c r="BU277" s="54"/>
      <c r="BV277" s="54"/>
      <c r="BW277" s="54"/>
      <c r="BX277" s="54"/>
      <c r="BY277" s="54"/>
      <c r="BZ277" s="54"/>
      <c r="CA277" s="54"/>
      <c r="CB277" s="54"/>
      <c r="CC277" s="54"/>
      <c r="CD277" s="54"/>
      <c r="CE277" s="54"/>
      <c r="CF277" s="54"/>
      <c r="CG277" s="54"/>
      <c r="CH277" s="54"/>
      <c r="CI277" s="54"/>
      <c r="CJ277" s="54"/>
      <c r="CK277" s="54"/>
      <c r="CL277" s="54"/>
      <c r="CM277" s="54"/>
      <c r="CN277" s="54"/>
      <c r="CO277" s="54"/>
      <c r="CP277" s="54"/>
      <c r="CQ277" s="54"/>
      <c r="CR277" s="54"/>
      <c r="CS277" s="54"/>
      <c r="CT277" s="54"/>
      <c r="CU277" s="54"/>
      <c r="CV277" s="54"/>
      <c r="CW277" s="54"/>
      <c r="CX277" s="54"/>
      <c r="CY277" s="54"/>
      <c r="CZ277" s="54"/>
      <c r="DA277" s="54"/>
      <c r="DB277" s="54"/>
      <c r="DC277" s="54"/>
      <c r="DD277" s="54"/>
      <c r="DE277" s="54"/>
      <c r="DF277" s="54"/>
      <c r="DG277" s="54"/>
      <c r="DH277" s="54"/>
      <c r="DI277" s="54"/>
      <c r="DJ277" s="54"/>
      <c r="DK277" s="54"/>
      <c r="DL277" s="54"/>
      <c r="DM277" s="54"/>
      <c r="DN277" s="54"/>
      <c r="DO277" s="54"/>
      <c r="DP277" s="54"/>
      <c r="DQ277" s="54"/>
      <c r="DR277" s="54"/>
      <c r="DS277" s="54"/>
      <c r="DT277" s="54"/>
      <c r="DU277" s="54"/>
      <c r="DV277" s="54"/>
      <c r="DW277" s="54"/>
      <c r="DX277" s="54"/>
      <c r="DY277" s="54"/>
      <c r="DZ277" s="54"/>
      <c r="EA277" s="117"/>
      <c r="EB277" s="117"/>
      <c r="EC277" s="117"/>
      <c r="ED277" s="54"/>
      <c r="EE277" s="54"/>
      <c r="EF277" s="54"/>
      <c r="EG277" s="54"/>
      <c r="EH277" s="54"/>
      <c r="EI277" s="54"/>
      <c r="EJ277" s="54"/>
      <c r="EK277" s="54"/>
      <c r="EL277" s="54"/>
      <c r="EM277" s="54"/>
      <c r="EN277" s="54"/>
      <c r="EO277" s="54"/>
      <c r="EP277" s="54"/>
      <c r="EQ277" s="54"/>
      <c r="ER277" s="54"/>
      <c r="ES277" s="54"/>
      <c r="ET277" s="54"/>
      <c r="EU277" s="54"/>
      <c r="EV277" s="54"/>
      <c r="EW277" s="54"/>
      <c r="EX277" s="54"/>
      <c r="EY277" s="54"/>
      <c r="EZ277" s="54"/>
      <c r="FA277" s="54"/>
      <c r="FB277" s="54"/>
      <c r="FC277" s="54"/>
      <c r="FD277" s="54"/>
      <c r="FE277" s="54"/>
      <c r="HY277" s="47"/>
    </row>
    <row r="278" spans="2:233" ht="15" customHeight="1" x14ac:dyDescent="0.25">
      <c r="B278" s="62" t="s">
        <v>286</v>
      </c>
      <c r="C278" s="17" t="s">
        <v>535</v>
      </c>
      <c r="D278" s="17" t="str">
        <f t="shared" si="23"/>
        <v>MCG_RACFAMPCL_3M_1Y_USD</v>
      </c>
      <c r="E278" s="54"/>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54"/>
      <c r="AI278" s="54"/>
      <c r="AJ278" s="54"/>
      <c r="AK278" s="54"/>
      <c r="AL278" s="54"/>
      <c r="AM278" s="54"/>
      <c r="AN278" s="54"/>
      <c r="AO278" s="54"/>
      <c r="AP278" s="54"/>
      <c r="AQ278" s="54"/>
      <c r="AR278" s="54"/>
      <c r="AS278" s="54"/>
      <c r="AT278" s="54"/>
      <c r="AU278" s="54"/>
      <c r="AV278" s="54"/>
      <c r="AW278" s="54"/>
      <c r="AX278" s="54"/>
      <c r="AY278" s="54"/>
      <c r="AZ278" s="54"/>
      <c r="BA278" s="54"/>
      <c r="BB278" s="54"/>
      <c r="BC278" s="54"/>
      <c r="BD278" s="54"/>
      <c r="BE278" s="54"/>
      <c r="BF278" s="54"/>
      <c r="BG278" s="54"/>
      <c r="BH278" s="54"/>
      <c r="BI278" s="54"/>
      <c r="BJ278" s="54"/>
      <c r="BK278" s="54"/>
      <c r="BL278" s="54"/>
      <c r="BM278" s="54"/>
      <c r="BN278" s="54"/>
      <c r="BO278" s="54"/>
      <c r="BP278" s="54"/>
      <c r="BQ278" s="54"/>
      <c r="BR278" s="54"/>
      <c r="BS278" s="54"/>
      <c r="BT278" s="54"/>
      <c r="BU278" s="54"/>
      <c r="BV278" s="54"/>
      <c r="BW278" s="54"/>
      <c r="BX278" s="54"/>
      <c r="BY278" s="54"/>
      <c r="BZ278" s="54"/>
      <c r="CA278" s="54"/>
      <c r="CB278" s="54"/>
      <c r="CC278" s="54"/>
      <c r="CD278" s="54"/>
      <c r="CE278" s="54"/>
      <c r="CF278" s="54"/>
      <c r="CG278" s="54"/>
      <c r="CH278" s="54"/>
      <c r="CI278" s="54"/>
      <c r="CJ278" s="54"/>
      <c r="CK278" s="54"/>
      <c r="CL278" s="54"/>
      <c r="CM278" s="54"/>
      <c r="CN278" s="54"/>
      <c r="CO278" s="54"/>
      <c r="CP278" s="54"/>
      <c r="CQ278" s="54"/>
      <c r="CR278" s="54"/>
      <c r="CS278" s="54"/>
      <c r="CT278" s="54"/>
      <c r="CU278" s="54"/>
      <c r="CV278" s="54"/>
      <c r="CW278" s="54"/>
      <c r="CX278" s="54"/>
      <c r="CY278" s="54"/>
      <c r="CZ278" s="54"/>
      <c r="DA278" s="54"/>
      <c r="DB278" s="54"/>
      <c r="DC278" s="54"/>
      <c r="DD278" s="54"/>
      <c r="DE278" s="54"/>
      <c r="DF278" s="54"/>
      <c r="DG278" s="54"/>
      <c r="DH278" s="54"/>
      <c r="DI278" s="54"/>
      <c r="DJ278" s="54"/>
      <c r="DK278" s="54"/>
      <c r="DL278" s="54"/>
      <c r="DM278" s="54"/>
      <c r="DN278" s="54"/>
      <c r="DO278" s="54"/>
      <c r="DP278" s="54"/>
      <c r="DQ278" s="54"/>
      <c r="DR278" s="54"/>
      <c r="DS278" s="54"/>
      <c r="DT278" s="54"/>
      <c r="DU278" s="54"/>
      <c r="DV278" s="54"/>
      <c r="DW278" s="54"/>
      <c r="DX278" s="54"/>
      <c r="DY278" s="54"/>
      <c r="DZ278" s="54"/>
      <c r="EA278" s="117"/>
      <c r="EB278" s="117"/>
      <c r="EC278" s="117"/>
      <c r="ED278" s="54"/>
      <c r="EE278" s="54"/>
      <c r="EF278" s="54"/>
      <c r="EG278" s="54"/>
      <c r="EH278" s="54"/>
      <c r="EI278" s="54"/>
      <c r="EJ278" s="54"/>
      <c r="EK278" s="54"/>
      <c r="EL278" s="54"/>
      <c r="EM278" s="54"/>
      <c r="EN278" s="54"/>
      <c r="EO278" s="54"/>
      <c r="EP278" s="54"/>
      <c r="EQ278" s="54"/>
      <c r="ER278" s="54"/>
      <c r="ES278" s="54"/>
      <c r="ET278" s="54"/>
      <c r="EU278" s="54"/>
      <c r="EV278" s="54"/>
      <c r="EW278" s="54"/>
      <c r="EX278" s="54"/>
      <c r="EY278" s="54"/>
      <c r="EZ278" s="54"/>
      <c r="FA278" s="54"/>
      <c r="FB278" s="54"/>
      <c r="FC278" s="54"/>
      <c r="FD278" s="54"/>
      <c r="FE278" s="54"/>
      <c r="HY278" s="47"/>
    </row>
    <row r="279" spans="2:233" ht="15" customHeight="1" x14ac:dyDescent="0.25">
      <c r="B279" s="17" t="s">
        <v>61</v>
      </c>
      <c r="C279" s="80"/>
      <c r="D279" s="5"/>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c r="BN279" s="97"/>
      <c r="BO279" s="97"/>
      <c r="BP279" s="97"/>
      <c r="BQ279" s="97"/>
      <c r="BR279" s="97"/>
      <c r="BS279" s="97"/>
      <c r="BT279" s="97"/>
      <c r="BU279" s="97"/>
      <c r="BV279" s="97"/>
      <c r="BW279" s="97"/>
      <c r="BX279" s="97"/>
      <c r="BY279" s="97"/>
      <c r="BZ279" s="97"/>
      <c r="CA279" s="97"/>
      <c r="CB279" s="97"/>
      <c r="CC279" s="97"/>
      <c r="CD279" s="97"/>
      <c r="CE279" s="97"/>
      <c r="CF279" s="97"/>
      <c r="CG279" s="97"/>
      <c r="CH279" s="97"/>
      <c r="CI279" s="97"/>
      <c r="CJ279" s="97"/>
      <c r="CK279" s="97"/>
      <c r="CL279" s="97"/>
      <c r="CM279" s="97"/>
      <c r="CN279" s="97"/>
      <c r="CO279" s="97"/>
      <c r="CP279" s="97"/>
      <c r="CQ279" s="97"/>
      <c r="CR279" s="97"/>
      <c r="CS279" s="97"/>
      <c r="CT279" s="97"/>
      <c r="CU279" s="97"/>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119"/>
      <c r="EB279" s="119"/>
      <c r="EC279" s="119"/>
      <c r="ED279" s="97"/>
      <c r="EE279" s="97"/>
      <c r="EF279" s="97"/>
      <c r="EG279" s="97"/>
      <c r="EH279" s="97"/>
      <c r="EI279" s="97"/>
      <c r="EJ279" s="97"/>
      <c r="EK279" s="97"/>
      <c r="EL279" s="97"/>
      <c r="EM279" s="97"/>
      <c r="EN279" s="97"/>
      <c r="EO279" s="97"/>
      <c r="EP279" s="97"/>
      <c r="EQ279" s="97"/>
      <c r="ER279" s="97"/>
      <c r="ES279" s="97"/>
      <c r="ET279" s="97"/>
      <c r="EU279" s="97"/>
      <c r="EV279" s="97"/>
      <c r="EW279" s="97"/>
      <c r="EX279" s="97"/>
      <c r="EY279" s="97"/>
      <c r="EZ279" s="97"/>
      <c r="FA279" s="97"/>
      <c r="FB279" s="97"/>
      <c r="FC279" s="97"/>
      <c r="FD279" s="97"/>
      <c r="FE279" s="97"/>
      <c r="HY279" s="47"/>
    </row>
    <row r="280" spans="2:233" ht="15" customHeight="1" x14ac:dyDescent="0.25">
      <c r="B280" s="17" t="s">
        <v>57</v>
      </c>
      <c r="C280" s="80"/>
      <c r="D280" s="5"/>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c r="BN280" s="97"/>
      <c r="BO280" s="97"/>
      <c r="BP280" s="97"/>
      <c r="BQ280" s="97"/>
      <c r="BR280" s="97"/>
      <c r="BS280" s="97"/>
      <c r="BT280" s="97"/>
      <c r="BU280" s="97"/>
      <c r="BV280" s="97"/>
      <c r="BW280" s="97"/>
      <c r="BX280" s="97"/>
      <c r="BY280" s="97"/>
      <c r="BZ280" s="97"/>
      <c r="CA280" s="97"/>
      <c r="CB280" s="97"/>
      <c r="CC280" s="97"/>
      <c r="CD280" s="97"/>
      <c r="CE280" s="97"/>
      <c r="CF280" s="97"/>
      <c r="CG280" s="97"/>
      <c r="CH280" s="97"/>
      <c r="CI280" s="97"/>
      <c r="CJ280" s="97"/>
      <c r="CK280" s="97"/>
      <c r="CL280" s="97"/>
      <c r="CM280" s="97"/>
      <c r="CN280" s="97"/>
      <c r="CO280" s="97"/>
      <c r="CP280" s="97"/>
      <c r="CQ280" s="97"/>
      <c r="CR280" s="97"/>
      <c r="CS280" s="97"/>
      <c r="CT280" s="97"/>
      <c r="CU280" s="97"/>
      <c r="CV280" s="97"/>
      <c r="CW280" s="97"/>
      <c r="CX280" s="97"/>
      <c r="CY280" s="97"/>
      <c r="CZ280" s="97"/>
      <c r="DA280" s="97"/>
      <c r="DB280" s="97"/>
      <c r="DC280" s="97"/>
      <c r="DD280" s="97"/>
      <c r="DE280" s="97"/>
      <c r="DF280" s="97"/>
      <c r="DG280" s="97"/>
      <c r="DH280" s="97"/>
      <c r="DI280" s="97"/>
      <c r="DJ280" s="97"/>
      <c r="DK280" s="97"/>
      <c r="DL280" s="97"/>
      <c r="DM280" s="97"/>
      <c r="DN280" s="97"/>
      <c r="DO280" s="97"/>
      <c r="DP280" s="97"/>
      <c r="DQ280" s="97"/>
      <c r="DR280" s="97"/>
      <c r="DS280" s="97"/>
      <c r="DT280" s="97"/>
      <c r="DU280" s="97"/>
      <c r="DV280" s="97"/>
      <c r="DW280" s="97"/>
      <c r="DX280" s="97"/>
      <c r="DY280" s="97"/>
      <c r="DZ280" s="97"/>
      <c r="EA280" s="119"/>
      <c r="EB280" s="119"/>
      <c r="EC280" s="119"/>
      <c r="ED280" s="97"/>
      <c r="EE280" s="97"/>
      <c r="EF280" s="97"/>
      <c r="EG280" s="97"/>
      <c r="EH280" s="97"/>
      <c r="EI280" s="97"/>
      <c r="EJ280" s="97"/>
      <c r="EK280" s="97"/>
      <c r="EL280" s="97"/>
      <c r="EM280" s="97"/>
      <c r="EN280" s="97"/>
      <c r="EO280" s="97"/>
      <c r="EP280" s="97"/>
      <c r="EQ280" s="97"/>
      <c r="ER280" s="97"/>
      <c r="ES280" s="97"/>
      <c r="ET280" s="97"/>
      <c r="EU280" s="97"/>
      <c r="EV280" s="97"/>
      <c r="EW280" s="97"/>
      <c r="EX280" s="97"/>
      <c r="EY280" s="97"/>
      <c r="EZ280" s="97"/>
      <c r="FA280" s="97"/>
      <c r="FB280" s="97"/>
      <c r="FC280" s="97"/>
      <c r="FD280" s="97"/>
      <c r="FE280" s="97"/>
      <c r="HY280" s="47"/>
    </row>
    <row r="281" spans="2:233" ht="15" customHeight="1" x14ac:dyDescent="0.25">
      <c r="B281" s="61" t="s">
        <v>287</v>
      </c>
      <c r="C281" s="17" t="s">
        <v>536</v>
      </c>
      <c r="D281" s="17" t="str">
        <f t="shared" si="23"/>
        <v>MCG_RACFAMPDS_USD</v>
      </c>
      <c r="E281" s="54"/>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54"/>
      <c r="BI281" s="54"/>
      <c r="BJ281" s="54"/>
      <c r="BK281" s="54"/>
      <c r="BL281" s="54"/>
      <c r="BM281" s="54"/>
      <c r="BN281" s="54"/>
      <c r="BO281" s="54"/>
      <c r="BP281" s="54"/>
      <c r="BQ281" s="54"/>
      <c r="BR281" s="54"/>
      <c r="BS281" s="54"/>
      <c r="BT281" s="54"/>
      <c r="BU281" s="54"/>
      <c r="BV281" s="54"/>
      <c r="BW281" s="54"/>
      <c r="BX281" s="54"/>
      <c r="BY281" s="54"/>
      <c r="BZ281" s="54"/>
      <c r="CA281" s="54"/>
      <c r="CB281" s="54"/>
      <c r="CC281" s="54"/>
      <c r="CD281" s="54"/>
      <c r="CE281" s="54"/>
      <c r="CF281" s="54"/>
      <c r="CG281" s="54"/>
      <c r="CH281" s="54"/>
      <c r="CI281" s="54"/>
      <c r="CJ281" s="54"/>
      <c r="CK281" s="54"/>
      <c r="CL281" s="54"/>
      <c r="CM281" s="54"/>
      <c r="CN281" s="54"/>
      <c r="CO281" s="54"/>
      <c r="CP281" s="54"/>
      <c r="CQ281" s="54"/>
      <c r="CR281" s="54"/>
      <c r="CS281" s="54"/>
      <c r="CT281" s="54"/>
      <c r="CU281" s="54"/>
      <c r="CV281" s="54"/>
      <c r="CW281" s="54"/>
      <c r="CX281" s="54"/>
      <c r="CY281" s="54"/>
      <c r="CZ281" s="54"/>
      <c r="DA281" s="54"/>
      <c r="DB281" s="54"/>
      <c r="DC281" s="54"/>
      <c r="DD281" s="54"/>
      <c r="DE281" s="54"/>
      <c r="DF281" s="54"/>
      <c r="DG281" s="54"/>
      <c r="DH281" s="54"/>
      <c r="DI281" s="54"/>
      <c r="DJ281" s="54"/>
      <c r="DK281" s="54"/>
      <c r="DL281" s="54"/>
      <c r="DM281" s="54"/>
      <c r="DN281" s="54"/>
      <c r="DO281" s="54"/>
      <c r="DP281" s="54"/>
      <c r="DQ281" s="54"/>
      <c r="DR281" s="54"/>
      <c r="DS281" s="54"/>
      <c r="DT281" s="54"/>
      <c r="DU281" s="54"/>
      <c r="DV281" s="54"/>
      <c r="DW281" s="54"/>
      <c r="DX281" s="54"/>
      <c r="DY281" s="54"/>
      <c r="DZ281" s="54"/>
      <c r="EA281" s="117"/>
      <c r="EB281" s="117"/>
      <c r="EC281" s="117"/>
      <c r="ED281" s="54"/>
      <c r="EE281" s="54"/>
      <c r="EF281" s="54"/>
      <c r="EG281" s="54"/>
      <c r="EH281" s="54"/>
      <c r="EI281" s="54"/>
      <c r="EJ281" s="54"/>
      <c r="EK281" s="54"/>
      <c r="EL281" s="54"/>
      <c r="EM281" s="54"/>
      <c r="EN281" s="54"/>
      <c r="EO281" s="54"/>
      <c r="EP281" s="54"/>
      <c r="EQ281" s="54"/>
      <c r="ER281" s="54"/>
      <c r="ES281" s="54"/>
      <c r="ET281" s="54"/>
      <c r="EU281" s="54"/>
      <c r="EV281" s="54"/>
      <c r="EW281" s="54"/>
      <c r="EX281" s="54"/>
      <c r="EY281" s="54"/>
      <c r="EZ281" s="54"/>
      <c r="FA281" s="54"/>
      <c r="FB281" s="54"/>
      <c r="FC281" s="54"/>
      <c r="FD281" s="54"/>
      <c r="FE281" s="54"/>
      <c r="HY281" s="47"/>
    </row>
    <row r="282" spans="2:233" ht="15" customHeight="1" x14ac:dyDescent="0.25">
      <c r="B282" s="62" t="s">
        <v>284</v>
      </c>
      <c r="C282" s="17" t="s">
        <v>537</v>
      </c>
      <c r="D282" s="17" t="str">
        <f t="shared" si="23"/>
        <v>MCG_RACFAMPDS_1M_USD</v>
      </c>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54"/>
      <c r="BI282" s="54"/>
      <c r="BJ282" s="54"/>
      <c r="BK282" s="54"/>
      <c r="BL282" s="54"/>
      <c r="BM282" s="54"/>
      <c r="BN282" s="54"/>
      <c r="BO282" s="54"/>
      <c r="BP282" s="54"/>
      <c r="BQ282" s="54"/>
      <c r="BR282" s="54"/>
      <c r="BS282" s="54"/>
      <c r="BT282" s="54"/>
      <c r="BU282" s="54"/>
      <c r="BV282" s="54"/>
      <c r="BW282" s="54"/>
      <c r="BX282" s="54"/>
      <c r="BY282" s="54"/>
      <c r="BZ282" s="54"/>
      <c r="CA282" s="54"/>
      <c r="CB282" s="54"/>
      <c r="CC282" s="54"/>
      <c r="CD282" s="54"/>
      <c r="CE282" s="54"/>
      <c r="CF282" s="54"/>
      <c r="CG282" s="54"/>
      <c r="CH282" s="54"/>
      <c r="CI282" s="54"/>
      <c r="CJ282" s="54"/>
      <c r="CK282" s="54"/>
      <c r="CL282" s="54"/>
      <c r="CM282" s="54"/>
      <c r="CN282" s="54"/>
      <c r="CO282" s="54"/>
      <c r="CP282" s="54"/>
      <c r="CQ282" s="54"/>
      <c r="CR282" s="54"/>
      <c r="CS282" s="54"/>
      <c r="CT282" s="54"/>
      <c r="CU282" s="54"/>
      <c r="CV282" s="54"/>
      <c r="CW282" s="54"/>
      <c r="CX282" s="54"/>
      <c r="CY282" s="54"/>
      <c r="CZ282" s="54"/>
      <c r="DA282" s="54"/>
      <c r="DB282" s="54"/>
      <c r="DC282" s="54"/>
      <c r="DD282" s="54"/>
      <c r="DE282" s="54"/>
      <c r="DF282" s="54"/>
      <c r="DG282" s="54"/>
      <c r="DH282" s="54"/>
      <c r="DI282" s="54"/>
      <c r="DJ282" s="54"/>
      <c r="DK282" s="54"/>
      <c r="DL282" s="54"/>
      <c r="DM282" s="54"/>
      <c r="DN282" s="54"/>
      <c r="DO282" s="54"/>
      <c r="DP282" s="54"/>
      <c r="DQ282" s="54"/>
      <c r="DR282" s="54"/>
      <c r="DS282" s="54"/>
      <c r="DT282" s="54"/>
      <c r="DU282" s="54"/>
      <c r="DV282" s="54"/>
      <c r="DW282" s="54"/>
      <c r="DX282" s="54"/>
      <c r="DY282" s="54"/>
      <c r="DZ282" s="54"/>
      <c r="EA282" s="117"/>
      <c r="EB282" s="117"/>
      <c r="EC282" s="117"/>
      <c r="ED282" s="54"/>
      <c r="EE282" s="54"/>
      <c r="EF282" s="54"/>
      <c r="EG282" s="54"/>
      <c r="EH282" s="54"/>
      <c r="EI282" s="54"/>
      <c r="EJ282" s="54"/>
      <c r="EK282" s="54"/>
      <c r="EL282" s="54"/>
      <c r="EM282" s="54"/>
      <c r="EN282" s="54"/>
      <c r="EO282" s="54"/>
      <c r="EP282" s="54"/>
      <c r="EQ282" s="54"/>
      <c r="ER282" s="54"/>
      <c r="ES282" s="54"/>
      <c r="ET282" s="54"/>
      <c r="EU282" s="54"/>
      <c r="EV282" s="54"/>
      <c r="EW282" s="54"/>
      <c r="EX282" s="54"/>
      <c r="EY282" s="54"/>
      <c r="EZ282" s="54"/>
      <c r="FA282" s="54"/>
      <c r="FB282" s="54"/>
      <c r="FC282" s="54"/>
      <c r="FD282" s="54"/>
      <c r="FE282" s="54"/>
      <c r="HY282" s="47"/>
    </row>
    <row r="283" spans="2:233" ht="15" customHeight="1" x14ac:dyDescent="0.25">
      <c r="B283" s="63" t="s">
        <v>285</v>
      </c>
      <c r="C283" s="17" t="s">
        <v>538</v>
      </c>
      <c r="D283" s="17" t="str">
        <f t="shared" si="23"/>
        <v>MCG_RACFAMPDS_1M_3M_USD</v>
      </c>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54"/>
      <c r="BI283" s="54"/>
      <c r="BJ283" s="54"/>
      <c r="BK283" s="54"/>
      <c r="BL283" s="54"/>
      <c r="BM283" s="54"/>
      <c r="BN283" s="54"/>
      <c r="BO283" s="54"/>
      <c r="BP283" s="54"/>
      <c r="BQ283" s="54"/>
      <c r="BR283" s="54"/>
      <c r="BS283" s="54"/>
      <c r="BT283" s="54"/>
      <c r="BU283" s="54"/>
      <c r="BV283" s="54"/>
      <c r="BW283" s="54"/>
      <c r="BX283" s="54"/>
      <c r="BY283" s="54"/>
      <c r="BZ283" s="54"/>
      <c r="CA283" s="54"/>
      <c r="CB283" s="54"/>
      <c r="CC283" s="54"/>
      <c r="CD283" s="54"/>
      <c r="CE283" s="54"/>
      <c r="CF283" s="54"/>
      <c r="CG283" s="54"/>
      <c r="CH283" s="54"/>
      <c r="CI283" s="54"/>
      <c r="CJ283" s="54"/>
      <c r="CK283" s="54"/>
      <c r="CL283" s="54"/>
      <c r="CM283" s="54"/>
      <c r="CN283" s="54"/>
      <c r="CO283" s="54"/>
      <c r="CP283" s="54"/>
      <c r="CQ283" s="54"/>
      <c r="CR283" s="54"/>
      <c r="CS283" s="54"/>
      <c r="CT283" s="54"/>
      <c r="CU283" s="54"/>
      <c r="CV283" s="54"/>
      <c r="CW283" s="54"/>
      <c r="CX283" s="54"/>
      <c r="CY283" s="54"/>
      <c r="CZ283" s="54"/>
      <c r="DA283" s="54"/>
      <c r="DB283" s="54"/>
      <c r="DC283" s="54"/>
      <c r="DD283" s="54"/>
      <c r="DE283" s="54"/>
      <c r="DF283" s="54"/>
      <c r="DG283" s="54"/>
      <c r="DH283" s="54"/>
      <c r="DI283" s="54"/>
      <c r="DJ283" s="54"/>
      <c r="DK283" s="54"/>
      <c r="DL283" s="54"/>
      <c r="DM283" s="54"/>
      <c r="DN283" s="54"/>
      <c r="DO283" s="54"/>
      <c r="DP283" s="54"/>
      <c r="DQ283" s="54"/>
      <c r="DR283" s="54"/>
      <c r="DS283" s="54"/>
      <c r="DT283" s="54"/>
      <c r="DU283" s="54"/>
      <c r="DV283" s="54"/>
      <c r="DW283" s="54"/>
      <c r="DX283" s="54"/>
      <c r="DY283" s="54"/>
      <c r="DZ283" s="54"/>
      <c r="EA283" s="117"/>
      <c r="EB283" s="117"/>
      <c r="EC283" s="117"/>
      <c r="ED283" s="54"/>
      <c r="EE283" s="54"/>
      <c r="EF283" s="54"/>
      <c r="EG283" s="54"/>
      <c r="EH283" s="54"/>
      <c r="EI283" s="54"/>
      <c r="EJ283" s="54"/>
      <c r="EK283" s="54"/>
      <c r="EL283" s="54"/>
      <c r="EM283" s="54"/>
      <c r="EN283" s="54"/>
      <c r="EO283" s="54"/>
      <c r="EP283" s="54"/>
      <c r="EQ283" s="54"/>
      <c r="ER283" s="54"/>
      <c r="ES283" s="54"/>
      <c r="ET283" s="54"/>
      <c r="EU283" s="54"/>
      <c r="EV283" s="54"/>
      <c r="EW283" s="54"/>
      <c r="EX283" s="54"/>
      <c r="EY283" s="54"/>
      <c r="EZ283" s="54"/>
      <c r="FA283" s="54"/>
      <c r="FB283" s="54"/>
      <c r="FC283" s="54"/>
      <c r="FD283" s="54"/>
      <c r="FE283" s="54"/>
      <c r="HY283" s="47"/>
    </row>
    <row r="284" spans="2:233" ht="15" customHeight="1" x14ac:dyDescent="0.25">
      <c r="B284" s="62" t="s">
        <v>286</v>
      </c>
      <c r="C284" s="17" t="s">
        <v>539</v>
      </c>
      <c r="D284" s="17" t="str">
        <f t="shared" si="23"/>
        <v>MCG_RACFAMPDS_3M_1Y_USD</v>
      </c>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c r="BU284" s="54"/>
      <c r="BV284" s="54"/>
      <c r="BW284" s="54"/>
      <c r="BX284" s="54"/>
      <c r="BY284" s="54"/>
      <c r="BZ284" s="54"/>
      <c r="CA284" s="54"/>
      <c r="CB284" s="54"/>
      <c r="CC284" s="54"/>
      <c r="CD284" s="54"/>
      <c r="CE284" s="54"/>
      <c r="CF284" s="54"/>
      <c r="CG284" s="54"/>
      <c r="CH284" s="54"/>
      <c r="CI284" s="54"/>
      <c r="CJ284" s="54"/>
      <c r="CK284" s="54"/>
      <c r="CL284" s="54"/>
      <c r="CM284" s="54"/>
      <c r="CN284" s="54"/>
      <c r="CO284" s="54"/>
      <c r="CP284" s="54"/>
      <c r="CQ284" s="54"/>
      <c r="CR284" s="54"/>
      <c r="CS284" s="54"/>
      <c r="CT284" s="54"/>
      <c r="CU284" s="54"/>
      <c r="CV284" s="54"/>
      <c r="CW284" s="54"/>
      <c r="CX284" s="54"/>
      <c r="CY284" s="54"/>
      <c r="CZ284" s="54"/>
      <c r="DA284" s="54"/>
      <c r="DB284" s="54"/>
      <c r="DC284" s="54"/>
      <c r="DD284" s="54"/>
      <c r="DE284" s="54"/>
      <c r="DF284" s="54"/>
      <c r="DG284" s="54"/>
      <c r="DH284" s="54"/>
      <c r="DI284" s="54"/>
      <c r="DJ284" s="54"/>
      <c r="DK284" s="54"/>
      <c r="DL284" s="54"/>
      <c r="DM284" s="54"/>
      <c r="DN284" s="54"/>
      <c r="DO284" s="54"/>
      <c r="DP284" s="54"/>
      <c r="DQ284" s="54"/>
      <c r="DR284" s="54"/>
      <c r="DS284" s="54"/>
      <c r="DT284" s="54"/>
      <c r="DU284" s="54"/>
      <c r="DV284" s="54"/>
      <c r="DW284" s="54"/>
      <c r="DX284" s="54"/>
      <c r="DY284" s="54"/>
      <c r="DZ284" s="54"/>
      <c r="EA284" s="117"/>
      <c r="EB284" s="117"/>
      <c r="EC284" s="117"/>
      <c r="ED284" s="54"/>
      <c r="EE284" s="54"/>
      <c r="EF284" s="54"/>
      <c r="EG284" s="54"/>
      <c r="EH284" s="54"/>
      <c r="EI284" s="54"/>
      <c r="EJ284" s="54"/>
      <c r="EK284" s="54"/>
      <c r="EL284" s="54"/>
      <c r="EM284" s="54"/>
      <c r="EN284" s="54"/>
      <c r="EO284" s="54"/>
      <c r="EP284" s="54"/>
      <c r="EQ284" s="54"/>
      <c r="ER284" s="54"/>
      <c r="ES284" s="54"/>
      <c r="ET284" s="54"/>
      <c r="EU284" s="54"/>
      <c r="EV284" s="54"/>
      <c r="EW284" s="54"/>
      <c r="EX284" s="54"/>
      <c r="EY284" s="54"/>
      <c r="EZ284" s="54"/>
      <c r="FA284" s="54"/>
      <c r="FB284" s="54"/>
      <c r="FC284" s="54"/>
      <c r="FD284" s="54"/>
      <c r="FE284" s="54"/>
      <c r="HY284" s="47"/>
    </row>
    <row r="285" spans="2:233" ht="15" customHeight="1" x14ac:dyDescent="0.25">
      <c r="B285" s="17" t="s">
        <v>58</v>
      </c>
      <c r="C285" s="80"/>
      <c r="D285" s="5"/>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c r="BN285" s="97"/>
      <c r="BO285" s="97"/>
      <c r="BP285" s="97"/>
      <c r="BQ285" s="97"/>
      <c r="BR285" s="97"/>
      <c r="BS285" s="97"/>
      <c r="BT285" s="97"/>
      <c r="BU285" s="97"/>
      <c r="BV285" s="97"/>
      <c r="BW285" s="97"/>
      <c r="BX285" s="97"/>
      <c r="BY285" s="97"/>
      <c r="BZ285" s="97"/>
      <c r="CA285" s="97"/>
      <c r="CB285" s="97"/>
      <c r="CC285" s="97"/>
      <c r="CD285" s="97"/>
      <c r="CE285" s="97"/>
      <c r="CF285" s="97"/>
      <c r="CG285" s="97"/>
      <c r="CH285" s="97"/>
      <c r="CI285" s="97"/>
      <c r="CJ285" s="97"/>
      <c r="CK285" s="97"/>
      <c r="CL285" s="97"/>
      <c r="CM285" s="97"/>
      <c r="CN285" s="97"/>
      <c r="CO285" s="97"/>
      <c r="CP285" s="97"/>
      <c r="CQ285" s="97"/>
      <c r="CR285" s="97"/>
      <c r="CS285" s="97"/>
      <c r="CT285" s="97"/>
      <c r="CU285" s="97"/>
      <c r="CV285" s="97"/>
      <c r="CW285" s="97"/>
      <c r="CX285" s="97"/>
      <c r="CY285" s="97"/>
      <c r="CZ285" s="97"/>
      <c r="DA285" s="97"/>
      <c r="DB285" s="97"/>
      <c r="DC285" s="97"/>
      <c r="DD285" s="97"/>
      <c r="DE285" s="97"/>
      <c r="DF285" s="97"/>
      <c r="DG285" s="97"/>
      <c r="DH285" s="97"/>
      <c r="DI285" s="97"/>
      <c r="DJ285" s="97"/>
      <c r="DK285" s="97"/>
      <c r="DL285" s="97"/>
      <c r="DM285" s="97"/>
      <c r="DN285" s="97"/>
      <c r="DO285" s="97"/>
      <c r="DP285" s="97"/>
      <c r="DQ285" s="97"/>
      <c r="DR285" s="97"/>
      <c r="DS285" s="97"/>
      <c r="DT285" s="97"/>
      <c r="DU285" s="97"/>
      <c r="DV285" s="97"/>
      <c r="DW285" s="97"/>
      <c r="DX285" s="97"/>
      <c r="DY285" s="97"/>
      <c r="DZ285" s="97"/>
      <c r="EA285" s="119"/>
      <c r="EB285" s="119"/>
      <c r="EC285" s="119"/>
      <c r="ED285" s="97"/>
      <c r="EE285" s="97"/>
      <c r="EF285" s="97"/>
      <c r="EG285" s="97"/>
      <c r="EH285" s="97"/>
      <c r="EI285" s="97"/>
      <c r="EJ285" s="97"/>
      <c r="EK285" s="97"/>
      <c r="EL285" s="97"/>
      <c r="EM285" s="97"/>
      <c r="EN285" s="97"/>
      <c r="EO285" s="97"/>
      <c r="EP285" s="97"/>
      <c r="EQ285" s="97"/>
      <c r="ER285" s="97"/>
      <c r="ES285" s="97"/>
      <c r="ET285" s="97"/>
      <c r="EU285" s="97"/>
      <c r="EV285" s="97"/>
      <c r="EW285" s="97"/>
      <c r="EX285" s="97"/>
      <c r="EY285" s="97"/>
      <c r="EZ285" s="97"/>
      <c r="FA285" s="97"/>
      <c r="FB285" s="97"/>
      <c r="FC285" s="97"/>
      <c r="FD285" s="97"/>
      <c r="FE285" s="97"/>
      <c r="HY285" s="47"/>
    </row>
    <row r="286" spans="2:233" ht="15" customHeight="1" x14ac:dyDescent="0.25">
      <c r="B286" s="61" t="s">
        <v>287</v>
      </c>
      <c r="C286" s="17" t="s">
        <v>540</v>
      </c>
      <c r="D286" s="17" t="str">
        <f t="shared" si="23"/>
        <v>MCG_RACFAMPDL_USD</v>
      </c>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54"/>
      <c r="BI286" s="54"/>
      <c r="BJ286" s="54"/>
      <c r="BK286" s="54"/>
      <c r="BL286" s="54"/>
      <c r="BM286" s="54"/>
      <c r="BN286" s="54"/>
      <c r="BO286" s="54"/>
      <c r="BP286" s="54"/>
      <c r="BQ286" s="54"/>
      <c r="BR286" s="54"/>
      <c r="BS286" s="54"/>
      <c r="BT286" s="54"/>
      <c r="BU286" s="54"/>
      <c r="BV286" s="54"/>
      <c r="BW286" s="54"/>
      <c r="BX286" s="54"/>
      <c r="BY286" s="54"/>
      <c r="BZ286" s="54"/>
      <c r="CA286" s="54"/>
      <c r="CB286" s="54"/>
      <c r="CC286" s="54"/>
      <c r="CD286" s="54"/>
      <c r="CE286" s="54"/>
      <c r="CF286" s="54"/>
      <c r="CG286" s="54"/>
      <c r="CH286" s="54"/>
      <c r="CI286" s="54"/>
      <c r="CJ286" s="54"/>
      <c r="CK286" s="54"/>
      <c r="CL286" s="54"/>
      <c r="CM286" s="54"/>
      <c r="CN286" s="54"/>
      <c r="CO286" s="54"/>
      <c r="CP286" s="54"/>
      <c r="CQ286" s="54"/>
      <c r="CR286" s="54"/>
      <c r="CS286" s="54"/>
      <c r="CT286" s="54"/>
      <c r="CU286" s="54"/>
      <c r="CV286" s="54"/>
      <c r="CW286" s="54"/>
      <c r="CX286" s="54"/>
      <c r="CY286" s="54"/>
      <c r="CZ286" s="54"/>
      <c r="DA286" s="54"/>
      <c r="DB286" s="54"/>
      <c r="DC286" s="54"/>
      <c r="DD286" s="54"/>
      <c r="DE286" s="54"/>
      <c r="DF286" s="54"/>
      <c r="DG286" s="54"/>
      <c r="DH286" s="54"/>
      <c r="DI286" s="54"/>
      <c r="DJ286" s="54"/>
      <c r="DK286" s="54"/>
      <c r="DL286" s="54"/>
      <c r="DM286" s="54"/>
      <c r="DN286" s="54"/>
      <c r="DO286" s="54"/>
      <c r="DP286" s="54"/>
      <c r="DQ286" s="54"/>
      <c r="DR286" s="54"/>
      <c r="DS286" s="54"/>
      <c r="DT286" s="54"/>
      <c r="DU286" s="54"/>
      <c r="DV286" s="54"/>
      <c r="DW286" s="54"/>
      <c r="DX286" s="54"/>
      <c r="DY286" s="54"/>
      <c r="DZ286" s="54"/>
      <c r="EA286" s="117"/>
      <c r="EB286" s="117"/>
      <c r="EC286" s="117"/>
      <c r="ED286" s="54"/>
      <c r="EE286" s="54"/>
      <c r="EF286" s="54"/>
      <c r="EG286" s="54"/>
      <c r="EH286" s="54"/>
      <c r="EI286" s="54"/>
      <c r="EJ286" s="54"/>
      <c r="EK286" s="54"/>
      <c r="EL286" s="54"/>
      <c r="EM286" s="54"/>
      <c r="EN286" s="54"/>
      <c r="EO286" s="54"/>
      <c r="EP286" s="54"/>
      <c r="EQ286" s="54"/>
      <c r="ER286" s="54"/>
      <c r="ES286" s="54"/>
      <c r="ET286" s="54"/>
      <c r="EU286" s="54"/>
      <c r="EV286" s="54"/>
      <c r="EW286" s="54"/>
      <c r="EX286" s="54"/>
      <c r="EY286" s="54"/>
      <c r="EZ286" s="54"/>
      <c r="FA286" s="54"/>
      <c r="FB286" s="54"/>
      <c r="FC286" s="54"/>
      <c r="FD286" s="54"/>
      <c r="FE286" s="54"/>
      <c r="HY286" s="47"/>
    </row>
    <row r="287" spans="2:233" ht="15" customHeight="1" x14ac:dyDescent="0.25">
      <c r="B287" s="62" t="s">
        <v>284</v>
      </c>
      <c r="C287" s="17" t="s">
        <v>541</v>
      </c>
      <c r="D287" s="17" t="str">
        <f t="shared" si="23"/>
        <v>MCG_RACFAMPDL_1M_USD</v>
      </c>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54"/>
      <c r="AI287" s="54"/>
      <c r="AJ287" s="54"/>
      <c r="AK287" s="54"/>
      <c r="AL287" s="54"/>
      <c r="AM287" s="54"/>
      <c r="AN287" s="54"/>
      <c r="AO287" s="54"/>
      <c r="AP287" s="54"/>
      <c r="AQ287" s="54"/>
      <c r="AR287" s="54"/>
      <c r="AS287" s="54"/>
      <c r="AT287" s="54"/>
      <c r="AU287" s="54"/>
      <c r="AV287" s="54"/>
      <c r="AW287" s="54"/>
      <c r="AX287" s="54"/>
      <c r="AY287" s="54"/>
      <c r="AZ287" s="54"/>
      <c r="BA287" s="54"/>
      <c r="BB287" s="54"/>
      <c r="BC287" s="54"/>
      <c r="BD287" s="54"/>
      <c r="BE287" s="54"/>
      <c r="BF287" s="54"/>
      <c r="BG287" s="54"/>
      <c r="BH287" s="54"/>
      <c r="BI287" s="54"/>
      <c r="BJ287" s="54"/>
      <c r="BK287" s="54"/>
      <c r="BL287" s="54"/>
      <c r="BM287" s="54"/>
      <c r="BN287" s="54"/>
      <c r="BO287" s="54"/>
      <c r="BP287" s="54"/>
      <c r="BQ287" s="54"/>
      <c r="BR287" s="54"/>
      <c r="BS287" s="54"/>
      <c r="BT287" s="54"/>
      <c r="BU287" s="54"/>
      <c r="BV287" s="54"/>
      <c r="BW287" s="54"/>
      <c r="BX287" s="54"/>
      <c r="BY287" s="54"/>
      <c r="BZ287" s="54"/>
      <c r="CA287" s="54"/>
      <c r="CB287" s="54"/>
      <c r="CC287" s="54"/>
      <c r="CD287" s="54"/>
      <c r="CE287" s="54"/>
      <c r="CF287" s="54"/>
      <c r="CG287" s="54"/>
      <c r="CH287" s="54"/>
      <c r="CI287" s="54"/>
      <c r="CJ287" s="54"/>
      <c r="CK287" s="54"/>
      <c r="CL287" s="54"/>
      <c r="CM287" s="54"/>
      <c r="CN287" s="54"/>
      <c r="CO287" s="54"/>
      <c r="CP287" s="54"/>
      <c r="CQ287" s="54"/>
      <c r="CR287" s="54"/>
      <c r="CS287" s="54"/>
      <c r="CT287" s="54"/>
      <c r="CU287" s="54"/>
      <c r="CV287" s="54"/>
      <c r="CW287" s="54"/>
      <c r="CX287" s="54"/>
      <c r="CY287" s="54"/>
      <c r="CZ287" s="54"/>
      <c r="DA287" s="54"/>
      <c r="DB287" s="54"/>
      <c r="DC287" s="54"/>
      <c r="DD287" s="54"/>
      <c r="DE287" s="54"/>
      <c r="DF287" s="54"/>
      <c r="DG287" s="54"/>
      <c r="DH287" s="54"/>
      <c r="DI287" s="54"/>
      <c r="DJ287" s="54"/>
      <c r="DK287" s="54"/>
      <c r="DL287" s="54"/>
      <c r="DM287" s="54"/>
      <c r="DN287" s="54"/>
      <c r="DO287" s="54"/>
      <c r="DP287" s="54"/>
      <c r="DQ287" s="54"/>
      <c r="DR287" s="54"/>
      <c r="DS287" s="54"/>
      <c r="DT287" s="54"/>
      <c r="DU287" s="54"/>
      <c r="DV287" s="54"/>
      <c r="DW287" s="54"/>
      <c r="DX287" s="54"/>
      <c r="DY287" s="54"/>
      <c r="DZ287" s="54"/>
      <c r="EA287" s="117"/>
      <c r="EB287" s="117"/>
      <c r="EC287" s="117"/>
      <c r="ED287" s="54"/>
      <c r="EE287" s="54"/>
      <c r="EF287" s="54"/>
      <c r="EG287" s="54"/>
      <c r="EH287" s="54"/>
      <c r="EI287" s="54"/>
      <c r="EJ287" s="54"/>
      <c r="EK287" s="54"/>
      <c r="EL287" s="54"/>
      <c r="EM287" s="54"/>
      <c r="EN287" s="54"/>
      <c r="EO287" s="54"/>
      <c r="EP287" s="54"/>
      <c r="EQ287" s="54"/>
      <c r="ER287" s="54"/>
      <c r="ES287" s="54"/>
      <c r="ET287" s="54"/>
      <c r="EU287" s="54"/>
      <c r="EV287" s="54"/>
      <c r="EW287" s="54"/>
      <c r="EX287" s="54"/>
      <c r="EY287" s="54"/>
      <c r="EZ287" s="54"/>
      <c r="FA287" s="54"/>
      <c r="FB287" s="54"/>
      <c r="FC287" s="54"/>
      <c r="FD287" s="54"/>
      <c r="FE287" s="54"/>
      <c r="HY287" s="47"/>
    </row>
    <row r="288" spans="2:233" ht="15" customHeight="1" x14ac:dyDescent="0.25">
      <c r="B288" s="63" t="s">
        <v>285</v>
      </c>
      <c r="C288" s="17" t="s">
        <v>542</v>
      </c>
      <c r="D288" s="17" t="str">
        <f t="shared" si="23"/>
        <v>MCG_RACFAMPDL_1M_3M_USD</v>
      </c>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54"/>
      <c r="AI288" s="54"/>
      <c r="AJ288" s="54"/>
      <c r="AK288" s="54"/>
      <c r="AL288" s="54"/>
      <c r="AM288" s="54"/>
      <c r="AN288" s="54"/>
      <c r="AO288" s="54"/>
      <c r="AP288" s="54"/>
      <c r="AQ288" s="54"/>
      <c r="AR288" s="54"/>
      <c r="AS288" s="54"/>
      <c r="AT288" s="54"/>
      <c r="AU288" s="54"/>
      <c r="AV288" s="54"/>
      <c r="AW288" s="54"/>
      <c r="AX288" s="54"/>
      <c r="AY288" s="54"/>
      <c r="AZ288" s="54"/>
      <c r="BA288" s="54"/>
      <c r="BB288" s="54"/>
      <c r="BC288" s="54"/>
      <c r="BD288" s="54"/>
      <c r="BE288" s="54"/>
      <c r="BF288" s="54"/>
      <c r="BG288" s="54"/>
      <c r="BH288" s="54"/>
      <c r="BI288" s="54"/>
      <c r="BJ288" s="54"/>
      <c r="BK288" s="54"/>
      <c r="BL288" s="54"/>
      <c r="BM288" s="54"/>
      <c r="BN288" s="54"/>
      <c r="BO288" s="54"/>
      <c r="BP288" s="54"/>
      <c r="BQ288" s="54"/>
      <c r="BR288" s="54"/>
      <c r="BS288" s="54"/>
      <c r="BT288" s="54"/>
      <c r="BU288" s="54"/>
      <c r="BV288" s="54"/>
      <c r="BW288" s="54"/>
      <c r="BX288" s="54"/>
      <c r="BY288" s="54"/>
      <c r="BZ288" s="54"/>
      <c r="CA288" s="54"/>
      <c r="CB288" s="54"/>
      <c r="CC288" s="54"/>
      <c r="CD288" s="54"/>
      <c r="CE288" s="54"/>
      <c r="CF288" s="54"/>
      <c r="CG288" s="54"/>
      <c r="CH288" s="54"/>
      <c r="CI288" s="54"/>
      <c r="CJ288" s="54"/>
      <c r="CK288" s="54"/>
      <c r="CL288" s="54"/>
      <c r="CM288" s="54"/>
      <c r="CN288" s="54"/>
      <c r="CO288" s="54"/>
      <c r="CP288" s="54"/>
      <c r="CQ288" s="54"/>
      <c r="CR288" s="54"/>
      <c r="CS288" s="54"/>
      <c r="CT288" s="54"/>
      <c r="CU288" s="54"/>
      <c r="CV288" s="54"/>
      <c r="CW288" s="54"/>
      <c r="CX288" s="54"/>
      <c r="CY288" s="54"/>
      <c r="CZ288" s="54"/>
      <c r="DA288" s="54"/>
      <c r="DB288" s="54"/>
      <c r="DC288" s="54"/>
      <c r="DD288" s="54"/>
      <c r="DE288" s="54"/>
      <c r="DF288" s="54"/>
      <c r="DG288" s="54"/>
      <c r="DH288" s="54"/>
      <c r="DI288" s="54"/>
      <c r="DJ288" s="54"/>
      <c r="DK288" s="54"/>
      <c r="DL288" s="54"/>
      <c r="DM288" s="54"/>
      <c r="DN288" s="54"/>
      <c r="DO288" s="54"/>
      <c r="DP288" s="54"/>
      <c r="DQ288" s="54"/>
      <c r="DR288" s="54"/>
      <c r="DS288" s="54"/>
      <c r="DT288" s="54"/>
      <c r="DU288" s="54"/>
      <c r="DV288" s="54"/>
      <c r="DW288" s="54"/>
      <c r="DX288" s="54"/>
      <c r="DY288" s="54"/>
      <c r="DZ288" s="54"/>
      <c r="EA288" s="117"/>
      <c r="EB288" s="117"/>
      <c r="EC288" s="117"/>
      <c r="ED288" s="54"/>
      <c r="EE288" s="54"/>
      <c r="EF288" s="54"/>
      <c r="EG288" s="54"/>
      <c r="EH288" s="54"/>
      <c r="EI288" s="54"/>
      <c r="EJ288" s="54"/>
      <c r="EK288" s="54"/>
      <c r="EL288" s="54"/>
      <c r="EM288" s="54"/>
      <c r="EN288" s="54"/>
      <c r="EO288" s="54"/>
      <c r="EP288" s="54"/>
      <c r="EQ288" s="54"/>
      <c r="ER288" s="54"/>
      <c r="ES288" s="54"/>
      <c r="ET288" s="54"/>
      <c r="EU288" s="54"/>
      <c r="EV288" s="54"/>
      <c r="EW288" s="54"/>
      <c r="EX288" s="54"/>
      <c r="EY288" s="54"/>
      <c r="EZ288" s="54"/>
      <c r="FA288" s="54"/>
      <c r="FB288" s="54"/>
      <c r="FC288" s="54"/>
      <c r="FD288" s="54"/>
      <c r="FE288" s="54"/>
      <c r="HY288" s="47"/>
    </row>
    <row r="289" spans="2:233" ht="15" customHeight="1" x14ac:dyDescent="0.25">
      <c r="B289" s="62" t="s">
        <v>286</v>
      </c>
      <c r="C289" s="17" t="s">
        <v>543</v>
      </c>
      <c r="D289" s="17" t="str">
        <f t="shared" si="23"/>
        <v>MCG_RACFAMPDL_3M_1Y_USD</v>
      </c>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54"/>
      <c r="AY289" s="54"/>
      <c r="AZ289" s="54"/>
      <c r="BA289" s="54"/>
      <c r="BB289" s="54"/>
      <c r="BC289" s="54"/>
      <c r="BD289" s="54"/>
      <c r="BE289" s="54"/>
      <c r="BF289" s="54"/>
      <c r="BG289" s="54"/>
      <c r="BH289" s="54"/>
      <c r="BI289" s="54"/>
      <c r="BJ289" s="54"/>
      <c r="BK289" s="54"/>
      <c r="BL289" s="54"/>
      <c r="BM289" s="54"/>
      <c r="BN289" s="54"/>
      <c r="BO289" s="54"/>
      <c r="BP289" s="54"/>
      <c r="BQ289" s="54"/>
      <c r="BR289" s="54"/>
      <c r="BS289" s="54"/>
      <c r="BT289" s="54"/>
      <c r="BU289" s="54"/>
      <c r="BV289" s="54"/>
      <c r="BW289" s="54"/>
      <c r="BX289" s="54"/>
      <c r="BY289" s="54"/>
      <c r="BZ289" s="54"/>
      <c r="CA289" s="54"/>
      <c r="CB289" s="54"/>
      <c r="CC289" s="54"/>
      <c r="CD289" s="54"/>
      <c r="CE289" s="54"/>
      <c r="CF289" s="54"/>
      <c r="CG289" s="54"/>
      <c r="CH289" s="54"/>
      <c r="CI289" s="54"/>
      <c r="CJ289" s="54"/>
      <c r="CK289" s="54"/>
      <c r="CL289" s="54"/>
      <c r="CM289" s="54"/>
      <c r="CN289" s="54"/>
      <c r="CO289" s="54"/>
      <c r="CP289" s="54"/>
      <c r="CQ289" s="54"/>
      <c r="CR289" s="54"/>
      <c r="CS289" s="54"/>
      <c r="CT289" s="54"/>
      <c r="CU289" s="54"/>
      <c r="CV289" s="54"/>
      <c r="CW289" s="54"/>
      <c r="CX289" s="54"/>
      <c r="CY289" s="54"/>
      <c r="CZ289" s="54"/>
      <c r="DA289" s="54"/>
      <c r="DB289" s="54"/>
      <c r="DC289" s="54"/>
      <c r="DD289" s="54"/>
      <c r="DE289" s="54"/>
      <c r="DF289" s="54"/>
      <c r="DG289" s="54"/>
      <c r="DH289" s="54"/>
      <c r="DI289" s="54"/>
      <c r="DJ289" s="54"/>
      <c r="DK289" s="54"/>
      <c r="DL289" s="54"/>
      <c r="DM289" s="54"/>
      <c r="DN289" s="54"/>
      <c r="DO289" s="54"/>
      <c r="DP289" s="54"/>
      <c r="DQ289" s="54"/>
      <c r="DR289" s="54"/>
      <c r="DS289" s="54"/>
      <c r="DT289" s="54"/>
      <c r="DU289" s="54"/>
      <c r="DV289" s="54"/>
      <c r="DW289" s="54"/>
      <c r="DX289" s="54"/>
      <c r="DY289" s="54"/>
      <c r="DZ289" s="54"/>
      <c r="EA289" s="117"/>
      <c r="EB289" s="117"/>
      <c r="EC289" s="117"/>
      <c r="ED289" s="54"/>
      <c r="EE289" s="54"/>
      <c r="EF289" s="54"/>
      <c r="EG289" s="54"/>
      <c r="EH289" s="54"/>
      <c r="EI289" s="54"/>
      <c r="EJ289" s="54"/>
      <c r="EK289" s="54"/>
      <c r="EL289" s="54"/>
      <c r="EM289" s="54"/>
      <c r="EN289" s="54"/>
      <c r="EO289" s="54"/>
      <c r="EP289" s="54"/>
      <c r="EQ289" s="54"/>
      <c r="ER289" s="54"/>
      <c r="ES289" s="54"/>
      <c r="ET289" s="54"/>
      <c r="EU289" s="54"/>
      <c r="EV289" s="54"/>
      <c r="EW289" s="54"/>
      <c r="EX289" s="54"/>
      <c r="EY289" s="54"/>
      <c r="EZ289" s="54"/>
      <c r="FA289" s="54"/>
      <c r="FB289" s="54"/>
      <c r="FC289" s="54"/>
      <c r="FD289" s="54"/>
      <c r="FE289" s="54"/>
      <c r="HY289" s="47"/>
    </row>
    <row r="290" spans="2:233" ht="15" customHeight="1" x14ac:dyDescent="0.25">
      <c r="B290" s="17" t="s">
        <v>62</v>
      </c>
      <c r="C290" s="80"/>
      <c r="D290" s="5"/>
      <c r="E290" s="97"/>
      <c r="F290" s="97"/>
      <c r="G290" s="97"/>
      <c r="H290" s="97"/>
      <c r="I290" s="97"/>
      <c r="J290" s="97"/>
      <c r="K290" s="97"/>
      <c r="L290" s="97"/>
      <c r="M290" s="97"/>
      <c r="N290" s="97"/>
      <c r="O290" s="97"/>
      <c r="P290" s="97"/>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c r="BN290" s="97"/>
      <c r="BO290" s="97"/>
      <c r="BP290" s="97"/>
      <c r="BQ290" s="97"/>
      <c r="BR290" s="97"/>
      <c r="BS290" s="97"/>
      <c r="BT290" s="97"/>
      <c r="BU290" s="97"/>
      <c r="BV290" s="97"/>
      <c r="BW290" s="97"/>
      <c r="BX290" s="97"/>
      <c r="BY290" s="97"/>
      <c r="BZ290" s="97"/>
      <c r="CA290" s="97"/>
      <c r="CB290" s="97"/>
      <c r="CC290" s="97"/>
      <c r="CD290" s="97"/>
      <c r="CE290" s="97"/>
      <c r="CF290" s="97"/>
      <c r="CG290" s="97"/>
      <c r="CH290" s="97"/>
      <c r="CI290" s="97"/>
      <c r="CJ290" s="97"/>
      <c r="CK290" s="97"/>
      <c r="CL290" s="97"/>
      <c r="CM290" s="97"/>
      <c r="CN290" s="97"/>
      <c r="CO290" s="97"/>
      <c r="CP290" s="97"/>
      <c r="CQ290" s="97"/>
      <c r="CR290" s="97"/>
      <c r="CS290" s="97"/>
      <c r="CT290" s="97"/>
      <c r="CU290" s="97"/>
      <c r="CV290" s="97"/>
      <c r="CW290" s="97"/>
      <c r="CX290" s="97"/>
      <c r="CY290" s="97"/>
      <c r="CZ290" s="97"/>
      <c r="DA290" s="97"/>
      <c r="DB290" s="97"/>
      <c r="DC290" s="97"/>
      <c r="DD290" s="97"/>
      <c r="DE290" s="97"/>
      <c r="DF290" s="97"/>
      <c r="DG290" s="97"/>
      <c r="DH290" s="97"/>
      <c r="DI290" s="97"/>
      <c r="DJ290" s="97"/>
      <c r="DK290" s="97"/>
      <c r="DL290" s="97"/>
      <c r="DM290" s="97"/>
      <c r="DN290" s="97"/>
      <c r="DO290" s="97"/>
      <c r="DP290" s="97"/>
      <c r="DQ290" s="97"/>
      <c r="DR290" s="97"/>
      <c r="DS290" s="97"/>
      <c r="DT290" s="97"/>
      <c r="DU290" s="97"/>
      <c r="DV290" s="97"/>
      <c r="DW290" s="97"/>
      <c r="DX290" s="97"/>
      <c r="DY290" s="97"/>
      <c r="DZ290" s="97"/>
      <c r="EA290" s="119"/>
      <c r="EB290" s="119"/>
      <c r="EC290" s="119"/>
      <c r="ED290" s="97"/>
      <c r="EE290" s="97"/>
      <c r="EF290" s="97"/>
      <c r="EG290" s="97"/>
      <c r="EH290" s="97"/>
      <c r="EI290" s="97"/>
      <c r="EJ290" s="97"/>
      <c r="EK290" s="97"/>
      <c r="EL290" s="97"/>
      <c r="EM290" s="97"/>
      <c r="EN290" s="97"/>
      <c r="EO290" s="97"/>
      <c r="EP290" s="97"/>
      <c r="EQ290" s="97"/>
      <c r="ER290" s="97"/>
      <c r="ES290" s="97"/>
      <c r="ET290" s="97"/>
      <c r="EU290" s="97"/>
      <c r="EV290" s="97"/>
      <c r="EW290" s="97"/>
      <c r="EX290" s="97"/>
      <c r="EY290" s="97"/>
      <c r="EZ290" s="97"/>
      <c r="FA290" s="97"/>
      <c r="FB290" s="97"/>
      <c r="FC290" s="97"/>
      <c r="FD290" s="97"/>
      <c r="FE290" s="97"/>
      <c r="HY290" s="47"/>
    </row>
    <row r="291" spans="2:233" ht="15" customHeight="1" x14ac:dyDescent="0.25">
      <c r="B291" s="17" t="s">
        <v>57</v>
      </c>
      <c r="C291" s="80"/>
      <c r="D291" s="5"/>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c r="BN291" s="97"/>
      <c r="BO291" s="97"/>
      <c r="BP291" s="97"/>
      <c r="BQ291" s="97"/>
      <c r="BR291" s="97"/>
      <c r="BS291" s="97"/>
      <c r="BT291" s="97"/>
      <c r="BU291" s="97"/>
      <c r="BV291" s="97"/>
      <c r="BW291" s="97"/>
      <c r="BX291" s="97"/>
      <c r="BY291" s="97"/>
      <c r="BZ291" s="97"/>
      <c r="CA291" s="97"/>
      <c r="CB291" s="97"/>
      <c r="CC291" s="97"/>
      <c r="CD291" s="97"/>
      <c r="CE291" s="97"/>
      <c r="CF291" s="97"/>
      <c r="CG291" s="97"/>
      <c r="CH291" s="97"/>
      <c r="CI291" s="97"/>
      <c r="CJ291" s="97"/>
      <c r="CK291" s="97"/>
      <c r="CL291" s="97"/>
      <c r="CM291" s="97"/>
      <c r="CN291" s="97"/>
      <c r="CO291" s="97"/>
      <c r="CP291" s="97"/>
      <c r="CQ291" s="97"/>
      <c r="CR291" s="97"/>
      <c r="CS291" s="97"/>
      <c r="CT291" s="97"/>
      <c r="CU291" s="97"/>
      <c r="CV291" s="97"/>
      <c r="CW291" s="97"/>
      <c r="CX291" s="97"/>
      <c r="CY291" s="97"/>
      <c r="CZ291" s="97"/>
      <c r="DA291" s="97"/>
      <c r="DB291" s="97"/>
      <c r="DC291" s="97"/>
      <c r="DD291" s="97"/>
      <c r="DE291" s="97"/>
      <c r="DF291" s="97"/>
      <c r="DG291" s="97"/>
      <c r="DH291" s="97"/>
      <c r="DI291" s="97"/>
      <c r="DJ291" s="97"/>
      <c r="DK291" s="97"/>
      <c r="DL291" s="97"/>
      <c r="DM291" s="97"/>
      <c r="DN291" s="97"/>
      <c r="DO291" s="97"/>
      <c r="DP291" s="97"/>
      <c r="DQ291" s="97"/>
      <c r="DR291" s="97"/>
      <c r="DS291" s="97"/>
      <c r="DT291" s="97"/>
      <c r="DU291" s="97"/>
      <c r="DV291" s="97"/>
      <c r="DW291" s="97"/>
      <c r="DX291" s="97"/>
      <c r="DY291" s="97"/>
      <c r="DZ291" s="97"/>
      <c r="EA291" s="119"/>
      <c r="EB291" s="119"/>
      <c r="EC291" s="119"/>
      <c r="ED291" s="97"/>
      <c r="EE291" s="97"/>
      <c r="EF291" s="97"/>
      <c r="EG291" s="97"/>
      <c r="EH291" s="97"/>
      <c r="EI291" s="97"/>
      <c r="EJ291" s="97"/>
      <c r="EK291" s="97"/>
      <c r="EL291" s="97"/>
      <c r="EM291" s="97"/>
      <c r="EN291" s="97"/>
      <c r="EO291" s="97"/>
      <c r="EP291" s="97"/>
      <c r="EQ291" s="97"/>
      <c r="ER291" s="97"/>
      <c r="ES291" s="97"/>
      <c r="ET291" s="97"/>
      <c r="EU291" s="97"/>
      <c r="EV291" s="97"/>
      <c r="EW291" s="97"/>
      <c r="EX291" s="97"/>
      <c r="EY291" s="97"/>
      <c r="EZ291" s="97"/>
      <c r="FA291" s="97"/>
      <c r="FB291" s="97"/>
      <c r="FC291" s="97"/>
      <c r="FD291" s="97"/>
      <c r="FE291" s="97"/>
      <c r="HY291" s="47"/>
    </row>
    <row r="292" spans="2:233" ht="15" customHeight="1" x14ac:dyDescent="0.25">
      <c r="B292" s="61" t="s">
        <v>287</v>
      </c>
      <c r="C292" s="17" t="s">
        <v>544</v>
      </c>
      <c r="D292" s="17" t="str">
        <f t="shared" si="23"/>
        <v>MCG_RACFAMPES_USD</v>
      </c>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54"/>
      <c r="AY292" s="54"/>
      <c r="AZ292" s="54"/>
      <c r="BA292" s="54"/>
      <c r="BB292" s="54"/>
      <c r="BC292" s="54"/>
      <c r="BD292" s="54"/>
      <c r="BE292" s="54"/>
      <c r="BF292" s="54"/>
      <c r="BG292" s="54"/>
      <c r="BH292" s="54"/>
      <c r="BI292" s="54"/>
      <c r="BJ292" s="54"/>
      <c r="BK292" s="54"/>
      <c r="BL292" s="54"/>
      <c r="BM292" s="54"/>
      <c r="BN292" s="54"/>
      <c r="BO292" s="54"/>
      <c r="BP292" s="54"/>
      <c r="BQ292" s="54"/>
      <c r="BR292" s="54"/>
      <c r="BS292" s="54"/>
      <c r="BT292" s="54"/>
      <c r="BU292" s="54"/>
      <c r="BV292" s="54"/>
      <c r="BW292" s="54"/>
      <c r="BX292" s="54"/>
      <c r="BY292" s="54"/>
      <c r="BZ292" s="54"/>
      <c r="CA292" s="54"/>
      <c r="CB292" s="54"/>
      <c r="CC292" s="54"/>
      <c r="CD292" s="54"/>
      <c r="CE292" s="54"/>
      <c r="CF292" s="54"/>
      <c r="CG292" s="54"/>
      <c r="CH292" s="54"/>
      <c r="CI292" s="54"/>
      <c r="CJ292" s="54"/>
      <c r="CK292" s="54"/>
      <c r="CL292" s="54"/>
      <c r="CM292" s="54"/>
      <c r="CN292" s="54"/>
      <c r="CO292" s="54"/>
      <c r="CP292" s="54"/>
      <c r="CQ292" s="54"/>
      <c r="CR292" s="54"/>
      <c r="CS292" s="54"/>
      <c r="CT292" s="54"/>
      <c r="CU292" s="54"/>
      <c r="CV292" s="54"/>
      <c r="CW292" s="54"/>
      <c r="CX292" s="54"/>
      <c r="CY292" s="54"/>
      <c r="CZ292" s="54"/>
      <c r="DA292" s="54"/>
      <c r="DB292" s="54"/>
      <c r="DC292" s="54"/>
      <c r="DD292" s="54"/>
      <c r="DE292" s="54"/>
      <c r="DF292" s="54"/>
      <c r="DG292" s="54"/>
      <c r="DH292" s="54"/>
      <c r="DI292" s="54"/>
      <c r="DJ292" s="54"/>
      <c r="DK292" s="54"/>
      <c r="DL292" s="54"/>
      <c r="DM292" s="54"/>
      <c r="DN292" s="54"/>
      <c r="DO292" s="54"/>
      <c r="DP292" s="54"/>
      <c r="DQ292" s="54"/>
      <c r="DR292" s="54"/>
      <c r="DS292" s="54"/>
      <c r="DT292" s="54"/>
      <c r="DU292" s="54"/>
      <c r="DV292" s="54"/>
      <c r="DW292" s="54"/>
      <c r="DX292" s="54"/>
      <c r="DY292" s="54"/>
      <c r="DZ292" s="54"/>
      <c r="EA292" s="117"/>
      <c r="EB292" s="117"/>
      <c r="EC292" s="117"/>
      <c r="ED292" s="54"/>
      <c r="EE292" s="54"/>
      <c r="EF292" s="54"/>
      <c r="EG292" s="54"/>
      <c r="EH292" s="54"/>
      <c r="EI292" s="54"/>
      <c r="EJ292" s="54"/>
      <c r="EK292" s="54"/>
      <c r="EL292" s="54"/>
      <c r="EM292" s="54"/>
      <c r="EN292" s="54"/>
      <c r="EO292" s="54"/>
      <c r="EP292" s="54"/>
      <c r="EQ292" s="54"/>
      <c r="ER292" s="54"/>
      <c r="ES292" s="54"/>
      <c r="ET292" s="54"/>
      <c r="EU292" s="54"/>
      <c r="EV292" s="54"/>
      <c r="EW292" s="54"/>
      <c r="EX292" s="54"/>
      <c r="EY292" s="54"/>
      <c r="EZ292" s="54"/>
      <c r="FA292" s="54"/>
      <c r="FB292" s="54"/>
      <c r="FC292" s="54"/>
      <c r="FD292" s="54"/>
      <c r="FE292" s="54"/>
      <c r="HY292" s="47"/>
    </row>
    <row r="293" spans="2:233" ht="15" customHeight="1" x14ac:dyDescent="0.25">
      <c r="B293" s="62" t="s">
        <v>284</v>
      </c>
      <c r="C293" s="17" t="s">
        <v>545</v>
      </c>
      <c r="D293" s="17" t="str">
        <f t="shared" si="23"/>
        <v>MCG_RACFAMPES_1M_USD</v>
      </c>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54"/>
      <c r="AY293" s="54"/>
      <c r="AZ293" s="54"/>
      <c r="BA293" s="54"/>
      <c r="BB293" s="54"/>
      <c r="BC293" s="54"/>
      <c r="BD293" s="54"/>
      <c r="BE293" s="54"/>
      <c r="BF293" s="54"/>
      <c r="BG293" s="54"/>
      <c r="BH293" s="54"/>
      <c r="BI293" s="54"/>
      <c r="BJ293" s="54"/>
      <c r="BK293" s="54"/>
      <c r="BL293" s="54"/>
      <c r="BM293" s="54"/>
      <c r="BN293" s="54"/>
      <c r="BO293" s="54"/>
      <c r="BP293" s="54"/>
      <c r="BQ293" s="54"/>
      <c r="BR293" s="54"/>
      <c r="BS293" s="54"/>
      <c r="BT293" s="54"/>
      <c r="BU293" s="54"/>
      <c r="BV293" s="54"/>
      <c r="BW293" s="54"/>
      <c r="BX293" s="54"/>
      <c r="BY293" s="54"/>
      <c r="BZ293" s="54"/>
      <c r="CA293" s="54"/>
      <c r="CB293" s="54"/>
      <c r="CC293" s="54"/>
      <c r="CD293" s="54"/>
      <c r="CE293" s="54"/>
      <c r="CF293" s="54"/>
      <c r="CG293" s="54"/>
      <c r="CH293" s="54"/>
      <c r="CI293" s="54"/>
      <c r="CJ293" s="54"/>
      <c r="CK293" s="54"/>
      <c r="CL293" s="54"/>
      <c r="CM293" s="54"/>
      <c r="CN293" s="54"/>
      <c r="CO293" s="54"/>
      <c r="CP293" s="54"/>
      <c r="CQ293" s="54"/>
      <c r="CR293" s="54"/>
      <c r="CS293" s="54"/>
      <c r="CT293" s="54"/>
      <c r="CU293" s="54"/>
      <c r="CV293" s="54"/>
      <c r="CW293" s="54"/>
      <c r="CX293" s="54"/>
      <c r="CY293" s="54"/>
      <c r="CZ293" s="54"/>
      <c r="DA293" s="54"/>
      <c r="DB293" s="54"/>
      <c r="DC293" s="54"/>
      <c r="DD293" s="54"/>
      <c r="DE293" s="54"/>
      <c r="DF293" s="54"/>
      <c r="DG293" s="54"/>
      <c r="DH293" s="54"/>
      <c r="DI293" s="54"/>
      <c r="DJ293" s="54"/>
      <c r="DK293" s="54"/>
      <c r="DL293" s="54"/>
      <c r="DM293" s="54"/>
      <c r="DN293" s="54"/>
      <c r="DO293" s="54"/>
      <c r="DP293" s="54"/>
      <c r="DQ293" s="54"/>
      <c r="DR293" s="54"/>
      <c r="DS293" s="54"/>
      <c r="DT293" s="54"/>
      <c r="DU293" s="54"/>
      <c r="DV293" s="54"/>
      <c r="DW293" s="54"/>
      <c r="DX293" s="54"/>
      <c r="DY293" s="54"/>
      <c r="DZ293" s="54"/>
      <c r="EA293" s="117"/>
      <c r="EB293" s="117"/>
      <c r="EC293" s="117"/>
      <c r="ED293" s="54"/>
      <c r="EE293" s="54"/>
      <c r="EF293" s="54"/>
      <c r="EG293" s="54"/>
      <c r="EH293" s="54"/>
      <c r="EI293" s="54"/>
      <c r="EJ293" s="54"/>
      <c r="EK293" s="54"/>
      <c r="EL293" s="54"/>
      <c r="EM293" s="54"/>
      <c r="EN293" s="54"/>
      <c r="EO293" s="54"/>
      <c r="EP293" s="54"/>
      <c r="EQ293" s="54"/>
      <c r="ER293" s="54"/>
      <c r="ES293" s="54"/>
      <c r="ET293" s="54"/>
      <c r="EU293" s="54"/>
      <c r="EV293" s="54"/>
      <c r="EW293" s="54"/>
      <c r="EX293" s="54"/>
      <c r="EY293" s="54"/>
      <c r="EZ293" s="54"/>
      <c r="FA293" s="54"/>
      <c r="FB293" s="54"/>
      <c r="FC293" s="54"/>
      <c r="FD293" s="54"/>
      <c r="FE293" s="54"/>
      <c r="HY293" s="47"/>
    </row>
    <row r="294" spans="2:233" ht="15" customHeight="1" x14ac:dyDescent="0.25">
      <c r="B294" s="63" t="s">
        <v>285</v>
      </c>
      <c r="C294" s="17" t="s">
        <v>546</v>
      </c>
      <c r="D294" s="17" t="str">
        <f t="shared" si="23"/>
        <v>MCG_RACFAMPES_1M_3M_USD</v>
      </c>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54"/>
      <c r="AY294" s="54"/>
      <c r="AZ294" s="54"/>
      <c r="BA294" s="54"/>
      <c r="BB294" s="54"/>
      <c r="BC294" s="54"/>
      <c r="BD294" s="54"/>
      <c r="BE294" s="54"/>
      <c r="BF294" s="54"/>
      <c r="BG294" s="54"/>
      <c r="BH294" s="54"/>
      <c r="BI294" s="54"/>
      <c r="BJ294" s="54"/>
      <c r="BK294" s="54"/>
      <c r="BL294" s="54"/>
      <c r="BM294" s="54"/>
      <c r="BN294" s="54"/>
      <c r="BO294" s="54"/>
      <c r="BP294" s="54"/>
      <c r="BQ294" s="54"/>
      <c r="BR294" s="54"/>
      <c r="BS294" s="54"/>
      <c r="BT294" s="54"/>
      <c r="BU294" s="54"/>
      <c r="BV294" s="54"/>
      <c r="BW294" s="54"/>
      <c r="BX294" s="54"/>
      <c r="BY294" s="54"/>
      <c r="BZ294" s="54"/>
      <c r="CA294" s="54"/>
      <c r="CB294" s="54"/>
      <c r="CC294" s="54"/>
      <c r="CD294" s="54"/>
      <c r="CE294" s="54"/>
      <c r="CF294" s="54"/>
      <c r="CG294" s="54"/>
      <c r="CH294" s="54"/>
      <c r="CI294" s="54"/>
      <c r="CJ294" s="54"/>
      <c r="CK294" s="54"/>
      <c r="CL294" s="54"/>
      <c r="CM294" s="54"/>
      <c r="CN294" s="54"/>
      <c r="CO294" s="54"/>
      <c r="CP294" s="54"/>
      <c r="CQ294" s="54"/>
      <c r="CR294" s="54"/>
      <c r="CS294" s="54"/>
      <c r="CT294" s="54"/>
      <c r="CU294" s="54"/>
      <c r="CV294" s="54"/>
      <c r="CW294" s="54"/>
      <c r="CX294" s="54"/>
      <c r="CY294" s="54"/>
      <c r="CZ294" s="54"/>
      <c r="DA294" s="54"/>
      <c r="DB294" s="54"/>
      <c r="DC294" s="54"/>
      <c r="DD294" s="54"/>
      <c r="DE294" s="54"/>
      <c r="DF294" s="54"/>
      <c r="DG294" s="54"/>
      <c r="DH294" s="54"/>
      <c r="DI294" s="54"/>
      <c r="DJ294" s="54"/>
      <c r="DK294" s="54"/>
      <c r="DL294" s="54"/>
      <c r="DM294" s="54"/>
      <c r="DN294" s="54"/>
      <c r="DO294" s="54"/>
      <c r="DP294" s="54"/>
      <c r="DQ294" s="54"/>
      <c r="DR294" s="54"/>
      <c r="DS294" s="54"/>
      <c r="DT294" s="54"/>
      <c r="DU294" s="54"/>
      <c r="DV294" s="54"/>
      <c r="DW294" s="54"/>
      <c r="DX294" s="54"/>
      <c r="DY294" s="54"/>
      <c r="DZ294" s="54"/>
      <c r="EA294" s="117"/>
      <c r="EB294" s="117"/>
      <c r="EC294" s="117"/>
      <c r="ED294" s="54"/>
      <c r="EE294" s="54"/>
      <c r="EF294" s="54"/>
      <c r="EG294" s="54"/>
      <c r="EH294" s="54"/>
      <c r="EI294" s="54"/>
      <c r="EJ294" s="54"/>
      <c r="EK294" s="54"/>
      <c r="EL294" s="54"/>
      <c r="EM294" s="54"/>
      <c r="EN294" s="54"/>
      <c r="EO294" s="54"/>
      <c r="EP294" s="54"/>
      <c r="EQ294" s="54"/>
      <c r="ER294" s="54"/>
      <c r="ES294" s="54"/>
      <c r="ET294" s="54"/>
      <c r="EU294" s="54"/>
      <c r="EV294" s="54"/>
      <c r="EW294" s="54"/>
      <c r="EX294" s="54"/>
      <c r="EY294" s="54"/>
      <c r="EZ294" s="54"/>
      <c r="FA294" s="54"/>
      <c r="FB294" s="54"/>
      <c r="FC294" s="54"/>
      <c r="FD294" s="54"/>
      <c r="FE294" s="54"/>
      <c r="HY294" s="47"/>
    </row>
    <row r="295" spans="2:233" ht="15" customHeight="1" x14ac:dyDescent="0.25">
      <c r="B295" s="62" t="s">
        <v>286</v>
      </c>
      <c r="C295" s="17" t="s">
        <v>547</v>
      </c>
      <c r="D295" s="17" t="str">
        <f t="shared" si="23"/>
        <v>MCG_RACFAMPES_3M_1Y_USD</v>
      </c>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54"/>
      <c r="AY295" s="54"/>
      <c r="AZ295" s="54"/>
      <c r="BA295" s="54"/>
      <c r="BB295" s="54"/>
      <c r="BC295" s="54"/>
      <c r="BD295" s="54"/>
      <c r="BE295" s="54"/>
      <c r="BF295" s="54"/>
      <c r="BG295" s="54"/>
      <c r="BH295" s="54"/>
      <c r="BI295" s="54"/>
      <c r="BJ295" s="54"/>
      <c r="BK295" s="54"/>
      <c r="BL295" s="54"/>
      <c r="BM295" s="54"/>
      <c r="BN295" s="54"/>
      <c r="BO295" s="54"/>
      <c r="BP295" s="54"/>
      <c r="BQ295" s="54"/>
      <c r="BR295" s="54"/>
      <c r="BS295" s="54"/>
      <c r="BT295" s="54"/>
      <c r="BU295" s="54"/>
      <c r="BV295" s="54"/>
      <c r="BW295" s="54"/>
      <c r="BX295" s="54"/>
      <c r="BY295" s="54"/>
      <c r="BZ295" s="54"/>
      <c r="CA295" s="54"/>
      <c r="CB295" s="54"/>
      <c r="CC295" s="54"/>
      <c r="CD295" s="54"/>
      <c r="CE295" s="54"/>
      <c r="CF295" s="54"/>
      <c r="CG295" s="54"/>
      <c r="CH295" s="54"/>
      <c r="CI295" s="54"/>
      <c r="CJ295" s="54"/>
      <c r="CK295" s="54"/>
      <c r="CL295" s="54"/>
      <c r="CM295" s="54"/>
      <c r="CN295" s="54"/>
      <c r="CO295" s="54"/>
      <c r="CP295" s="54"/>
      <c r="CQ295" s="54"/>
      <c r="CR295" s="54"/>
      <c r="CS295" s="54"/>
      <c r="CT295" s="54"/>
      <c r="CU295" s="54"/>
      <c r="CV295" s="54"/>
      <c r="CW295" s="54"/>
      <c r="CX295" s="54"/>
      <c r="CY295" s="54"/>
      <c r="CZ295" s="54"/>
      <c r="DA295" s="54"/>
      <c r="DB295" s="54"/>
      <c r="DC295" s="54"/>
      <c r="DD295" s="54"/>
      <c r="DE295" s="54"/>
      <c r="DF295" s="54"/>
      <c r="DG295" s="54"/>
      <c r="DH295" s="54"/>
      <c r="DI295" s="54"/>
      <c r="DJ295" s="54"/>
      <c r="DK295" s="54"/>
      <c r="DL295" s="54"/>
      <c r="DM295" s="54"/>
      <c r="DN295" s="54"/>
      <c r="DO295" s="54"/>
      <c r="DP295" s="54"/>
      <c r="DQ295" s="54"/>
      <c r="DR295" s="54"/>
      <c r="DS295" s="54"/>
      <c r="DT295" s="54"/>
      <c r="DU295" s="54"/>
      <c r="DV295" s="54"/>
      <c r="DW295" s="54"/>
      <c r="DX295" s="54"/>
      <c r="DY295" s="54"/>
      <c r="DZ295" s="54"/>
      <c r="EA295" s="117"/>
      <c r="EB295" s="117"/>
      <c r="EC295" s="117"/>
      <c r="ED295" s="54"/>
      <c r="EE295" s="54"/>
      <c r="EF295" s="54"/>
      <c r="EG295" s="54"/>
      <c r="EH295" s="54"/>
      <c r="EI295" s="54"/>
      <c r="EJ295" s="54"/>
      <c r="EK295" s="54"/>
      <c r="EL295" s="54"/>
      <c r="EM295" s="54"/>
      <c r="EN295" s="54"/>
      <c r="EO295" s="54"/>
      <c r="EP295" s="54"/>
      <c r="EQ295" s="54"/>
      <c r="ER295" s="54"/>
      <c r="ES295" s="54"/>
      <c r="ET295" s="54"/>
      <c r="EU295" s="54"/>
      <c r="EV295" s="54"/>
      <c r="EW295" s="54"/>
      <c r="EX295" s="54"/>
      <c r="EY295" s="54"/>
      <c r="EZ295" s="54"/>
      <c r="FA295" s="54"/>
      <c r="FB295" s="54"/>
      <c r="FC295" s="54"/>
      <c r="FD295" s="54"/>
      <c r="FE295" s="54"/>
      <c r="HY295" s="47"/>
    </row>
    <row r="296" spans="2:233" ht="15" customHeight="1" x14ac:dyDescent="0.25">
      <c r="B296" s="17" t="s">
        <v>58</v>
      </c>
      <c r="C296" s="80"/>
      <c r="D296" s="5"/>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c r="BN296" s="97"/>
      <c r="BO296" s="97"/>
      <c r="BP296" s="97"/>
      <c r="BQ296" s="97"/>
      <c r="BR296" s="97"/>
      <c r="BS296" s="97"/>
      <c r="BT296" s="97"/>
      <c r="BU296" s="97"/>
      <c r="BV296" s="97"/>
      <c r="BW296" s="97"/>
      <c r="BX296" s="97"/>
      <c r="BY296" s="97"/>
      <c r="BZ296" s="97"/>
      <c r="CA296" s="97"/>
      <c r="CB296" s="97"/>
      <c r="CC296" s="97"/>
      <c r="CD296" s="97"/>
      <c r="CE296" s="97"/>
      <c r="CF296" s="97"/>
      <c r="CG296" s="97"/>
      <c r="CH296" s="97"/>
      <c r="CI296" s="97"/>
      <c r="CJ296" s="97"/>
      <c r="CK296" s="97"/>
      <c r="CL296" s="97"/>
      <c r="CM296" s="97"/>
      <c r="CN296" s="97"/>
      <c r="CO296" s="97"/>
      <c r="CP296" s="97"/>
      <c r="CQ296" s="97"/>
      <c r="CR296" s="97"/>
      <c r="CS296" s="97"/>
      <c r="CT296" s="97"/>
      <c r="CU296" s="97"/>
      <c r="CV296" s="97"/>
      <c r="CW296" s="97"/>
      <c r="CX296" s="97"/>
      <c r="CY296" s="97"/>
      <c r="CZ296" s="97"/>
      <c r="DA296" s="97"/>
      <c r="DB296" s="97"/>
      <c r="DC296" s="97"/>
      <c r="DD296" s="97"/>
      <c r="DE296" s="97"/>
      <c r="DF296" s="97"/>
      <c r="DG296" s="97"/>
      <c r="DH296" s="97"/>
      <c r="DI296" s="97"/>
      <c r="DJ296" s="97"/>
      <c r="DK296" s="97"/>
      <c r="DL296" s="97"/>
      <c r="DM296" s="97"/>
      <c r="DN296" s="97"/>
      <c r="DO296" s="97"/>
      <c r="DP296" s="97"/>
      <c r="DQ296" s="97"/>
      <c r="DR296" s="97"/>
      <c r="DS296" s="97"/>
      <c r="DT296" s="97"/>
      <c r="DU296" s="97"/>
      <c r="DV296" s="97"/>
      <c r="DW296" s="97"/>
      <c r="DX296" s="97"/>
      <c r="DY296" s="97"/>
      <c r="DZ296" s="97"/>
      <c r="EA296" s="119"/>
      <c r="EB296" s="119"/>
      <c r="EC296" s="119"/>
      <c r="ED296" s="97"/>
      <c r="EE296" s="97"/>
      <c r="EF296" s="97"/>
      <c r="EG296" s="97"/>
      <c r="EH296" s="97"/>
      <c r="EI296" s="97"/>
      <c r="EJ296" s="97"/>
      <c r="EK296" s="97"/>
      <c r="EL296" s="97"/>
      <c r="EM296" s="97"/>
      <c r="EN296" s="97"/>
      <c r="EO296" s="97"/>
      <c r="EP296" s="97"/>
      <c r="EQ296" s="97"/>
      <c r="ER296" s="97"/>
      <c r="ES296" s="97"/>
      <c r="ET296" s="97"/>
      <c r="EU296" s="97"/>
      <c r="EV296" s="97"/>
      <c r="EW296" s="97"/>
      <c r="EX296" s="97"/>
      <c r="EY296" s="97"/>
      <c r="EZ296" s="97"/>
      <c r="FA296" s="97"/>
      <c r="FB296" s="97"/>
      <c r="FC296" s="97"/>
      <c r="FD296" s="97"/>
      <c r="FE296" s="97"/>
      <c r="HY296" s="47"/>
    </row>
    <row r="297" spans="2:233" ht="15" customHeight="1" x14ac:dyDescent="0.25">
      <c r="B297" s="61" t="s">
        <v>287</v>
      </c>
      <c r="C297" s="17" t="s">
        <v>548</v>
      </c>
      <c r="D297" s="17" t="str">
        <f t="shared" si="23"/>
        <v>MCG_RACFAMPEL_USD</v>
      </c>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54"/>
      <c r="AY297" s="54"/>
      <c r="AZ297" s="54"/>
      <c r="BA297" s="54"/>
      <c r="BB297" s="54"/>
      <c r="BC297" s="54"/>
      <c r="BD297" s="54"/>
      <c r="BE297" s="54"/>
      <c r="BF297" s="54"/>
      <c r="BG297" s="54"/>
      <c r="BH297" s="54"/>
      <c r="BI297" s="54"/>
      <c r="BJ297" s="54"/>
      <c r="BK297" s="54"/>
      <c r="BL297" s="54"/>
      <c r="BM297" s="54"/>
      <c r="BN297" s="54"/>
      <c r="BO297" s="54"/>
      <c r="BP297" s="54"/>
      <c r="BQ297" s="54"/>
      <c r="BR297" s="54"/>
      <c r="BS297" s="54"/>
      <c r="BT297" s="54"/>
      <c r="BU297" s="54"/>
      <c r="BV297" s="54"/>
      <c r="BW297" s="54"/>
      <c r="BX297" s="54"/>
      <c r="BY297" s="54"/>
      <c r="BZ297" s="54"/>
      <c r="CA297" s="54"/>
      <c r="CB297" s="54"/>
      <c r="CC297" s="54"/>
      <c r="CD297" s="54"/>
      <c r="CE297" s="54"/>
      <c r="CF297" s="54"/>
      <c r="CG297" s="54"/>
      <c r="CH297" s="54"/>
      <c r="CI297" s="54"/>
      <c r="CJ297" s="54"/>
      <c r="CK297" s="54"/>
      <c r="CL297" s="54"/>
      <c r="CM297" s="54"/>
      <c r="CN297" s="54"/>
      <c r="CO297" s="54"/>
      <c r="CP297" s="54"/>
      <c r="CQ297" s="54"/>
      <c r="CR297" s="54"/>
      <c r="CS297" s="54"/>
      <c r="CT297" s="54"/>
      <c r="CU297" s="54"/>
      <c r="CV297" s="54"/>
      <c r="CW297" s="54"/>
      <c r="CX297" s="54"/>
      <c r="CY297" s="54"/>
      <c r="CZ297" s="54"/>
      <c r="DA297" s="54"/>
      <c r="DB297" s="54"/>
      <c r="DC297" s="54"/>
      <c r="DD297" s="54"/>
      <c r="DE297" s="54"/>
      <c r="DF297" s="54"/>
      <c r="DG297" s="54"/>
      <c r="DH297" s="54"/>
      <c r="DI297" s="54"/>
      <c r="DJ297" s="54"/>
      <c r="DK297" s="54"/>
      <c r="DL297" s="54"/>
      <c r="DM297" s="54"/>
      <c r="DN297" s="54"/>
      <c r="DO297" s="54"/>
      <c r="DP297" s="54"/>
      <c r="DQ297" s="54"/>
      <c r="DR297" s="54"/>
      <c r="DS297" s="54"/>
      <c r="DT297" s="54"/>
      <c r="DU297" s="54"/>
      <c r="DV297" s="54"/>
      <c r="DW297" s="54"/>
      <c r="DX297" s="54"/>
      <c r="DY297" s="54"/>
      <c r="DZ297" s="54"/>
      <c r="EA297" s="117"/>
      <c r="EB297" s="117"/>
      <c r="EC297" s="117"/>
      <c r="ED297" s="54"/>
      <c r="EE297" s="54"/>
      <c r="EF297" s="54"/>
      <c r="EG297" s="54"/>
      <c r="EH297" s="54"/>
      <c r="EI297" s="54"/>
      <c r="EJ297" s="54"/>
      <c r="EK297" s="54"/>
      <c r="EL297" s="54"/>
      <c r="EM297" s="54"/>
      <c r="EN297" s="54"/>
      <c r="EO297" s="54"/>
      <c r="EP297" s="54"/>
      <c r="EQ297" s="54"/>
      <c r="ER297" s="54"/>
      <c r="ES297" s="54"/>
      <c r="ET297" s="54"/>
      <c r="EU297" s="54"/>
      <c r="EV297" s="54"/>
      <c r="EW297" s="54"/>
      <c r="EX297" s="54"/>
      <c r="EY297" s="54"/>
      <c r="EZ297" s="54"/>
      <c r="FA297" s="54"/>
      <c r="FB297" s="54"/>
      <c r="FC297" s="54"/>
      <c r="FD297" s="54"/>
      <c r="FE297" s="54"/>
      <c r="HY297" s="47"/>
    </row>
    <row r="298" spans="2:233" ht="15" customHeight="1" x14ac:dyDescent="0.25">
      <c r="B298" s="62" t="s">
        <v>284</v>
      </c>
      <c r="C298" s="17" t="s">
        <v>549</v>
      </c>
      <c r="D298" s="17" t="str">
        <f t="shared" si="23"/>
        <v>MCG_RACFAMPEL_1M_USD</v>
      </c>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54"/>
      <c r="AY298" s="54"/>
      <c r="AZ298" s="54"/>
      <c r="BA298" s="54"/>
      <c r="BB298" s="54"/>
      <c r="BC298" s="54"/>
      <c r="BD298" s="54"/>
      <c r="BE298" s="54"/>
      <c r="BF298" s="54"/>
      <c r="BG298" s="54"/>
      <c r="BH298" s="54"/>
      <c r="BI298" s="54"/>
      <c r="BJ298" s="54"/>
      <c r="BK298" s="54"/>
      <c r="BL298" s="54"/>
      <c r="BM298" s="54"/>
      <c r="BN298" s="54"/>
      <c r="BO298" s="54"/>
      <c r="BP298" s="54"/>
      <c r="BQ298" s="54"/>
      <c r="BR298" s="54"/>
      <c r="BS298" s="54"/>
      <c r="BT298" s="54"/>
      <c r="BU298" s="54"/>
      <c r="BV298" s="54"/>
      <c r="BW298" s="54"/>
      <c r="BX298" s="54"/>
      <c r="BY298" s="54"/>
      <c r="BZ298" s="54"/>
      <c r="CA298" s="54"/>
      <c r="CB298" s="54"/>
      <c r="CC298" s="54"/>
      <c r="CD298" s="54"/>
      <c r="CE298" s="54"/>
      <c r="CF298" s="54"/>
      <c r="CG298" s="54"/>
      <c r="CH298" s="54"/>
      <c r="CI298" s="54"/>
      <c r="CJ298" s="54"/>
      <c r="CK298" s="54"/>
      <c r="CL298" s="54"/>
      <c r="CM298" s="54"/>
      <c r="CN298" s="54"/>
      <c r="CO298" s="54"/>
      <c r="CP298" s="54"/>
      <c r="CQ298" s="54"/>
      <c r="CR298" s="54"/>
      <c r="CS298" s="54"/>
      <c r="CT298" s="54"/>
      <c r="CU298" s="54"/>
      <c r="CV298" s="54"/>
      <c r="CW298" s="54"/>
      <c r="CX298" s="54"/>
      <c r="CY298" s="54"/>
      <c r="CZ298" s="54"/>
      <c r="DA298" s="54"/>
      <c r="DB298" s="54"/>
      <c r="DC298" s="54"/>
      <c r="DD298" s="54"/>
      <c r="DE298" s="54"/>
      <c r="DF298" s="54"/>
      <c r="DG298" s="54"/>
      <c r="DH298" s="54"/>
      <c r="DI298" s="54"/>
      <c r="DJ298" s="54"/>
      <c r="DK298" s="54"/>
      <c r="DL298" s="54"/>
      <c r="DM298" s="54"/>
      <c r="DN298" s="54"/>
      <c r="DO298" s="54"/>
      <c r="DP298" s="54"/>
      <c r="DQ298" s="54"/>
      <c r="DR298" s="54"/>
      <c r="DS298" s="54"/>
      <c r="DT298" s="54"/>
      <c r="DU298" s="54"/>
      <c r="DV298" s="54"/>
      <c r="DW298" s="54"/>
      <c r="DX298" s="54"/>
      <c r="DY298" s="54"/>
      <c r="DZ298" s="54"/>
      <c r="EA298" s="117"/>
      <c r="EB298" s="117"/>
      <c r="EC298" s="117"/>
      <c r="ED298" s="54"/>
      <c r="EE298" s="54"/>
      <c r="EF298" s="54"/>
      <c r="EG298" s="54"/>
      <c r="EH298" s="54"/>
      <c r="EI298" s="54"/>
      <c r="EJ298" s="54"/>
      <c r="EK298" s="54"/>
      <c r="EL298" s="54"/>
      <c r="EM298" s="54"/>
      <c r="EN298" s="54"/>
      <c r="EO298" s="54"/>
      <c r="EP298" s="54"/>
      <c r="EQ298" s="54"/>
      <c r="ER298" s="54"/>
      <c r="ES298" s="54"/>
      <c r="ET298" s="54"/>
      <c r="EU298" s="54"/>
      <c r="EV298" s="54"/>
      <c r="EW298" s="54"/>
      <c r="EX298" s="54"/>
      <c r="EY298" s="54"/>
      <c r="EZ298" s="54"/>
      <c r="FA298" s="54"/>
      <c r="FB298" s="54"/>
      <c r="FC298" s="54"/>
      <c r="FD298" s="54"/>
      <c r="FE298" s="54"/>
      <c r="HY298" s="47"/>
    </row>
    <row r="299" spans="2:233" ht="15" customHeight="1" x14ac:dyDescent="0.25">
      <c r="B299" s="63" t="s">
        <v>285</v>
      </c>
      <c r="C299" s="17" t="s">
        <v>550</v>
      </c>
      <c r="D299" s="17" t="str">
        <f t="shared" si="23"/>
        <v>MCG_RACFAMPEL_1M_3M_USD</v>
      </c>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c r="AH299" s="54"/>
      <c r="AI299" s="54"/>
      <c r="AJ299" s="54"/>
      <c r="AK299" s="54"/>
      <c r="AL299" s="54"/>
      <c r="AM299" s="54"/>
      <c r="AN299" s="54"/>
      <c r="AO299" s="54"/>
      <c r="AP299" s="54"/>
      <c r="AQ299" s="54"/>
      <c r="AR299" s="54"/>
      <c r="AS299" s="54"/>
      <c r="AT299" s="54"/>
      <c r="AU299" s="54"/>
      <c r="AV299" s="54"/>
      <c r="AW299" s="54"/>
      <c r="AX299" s="54"/>
      <c r="AY299" s="54"/>
      <c r="AZ299" s="54"/>
      <c r="BA299" s="54"/>
      <c r="BB299" s="54"/>
      <c r="BC299" s="54"/>
      <c r="BD299" s="54"/>
      <c r="BE299" s="54"/>
      <c r="BF299" s="54"/>
      <c r="BG299" s="54"/>
      <c r="BH299" s="54"/>
      <c r="BI299" s="54"/>
      <c r="BJ299" s="54"/>
      <c r="BK299" s="54"/>
      <c r="BL299" s="54"/>
      <c r="BM299" s="54"/>
      <c r="BN299" s="54"/>
      <c r="BO299" s="54"/>
      <c r="BP299" s="54"/>
      <c r="BQ299" s="54"/>
      <c r="BR299" s="54"/>
      <c r="BS299" s="54"/>
      <c r="BT299" s="54"/>
      <c r="BU299" s="54"/>
      <c r="BV299" s="54"/>
      <c r="BW299" s="54"/>
      <c r="BX299" s="54"/>
      <c r="BY299" s="54"/>
      <c r="BZ299" s="54"/>
      <c r="CA299" s="54"/>
      <c r="CB299" s="54"/>
      <c r="CC299" s="54"/>
      <c r="CD299" s="54"/>
      <c r="CE299" s="54"/>
      <c r="CF299" s="54"/>
      <c r="CG299" s="54"/>
      <c r="CH299" s="54"/>
      <c r="CI299" s="54"/>
      <c r="CJ299" s="54"/>
      <c r="CK299" s="54"/>
      <c r="CL299" s="54"/>
      <c r="CM299" s="54"/>
      <c r="CN299" s="54"/>
      <c r="CO299" s="54"/>
      <c r="CP299" s="54"/>
      <c r="CQ299" s="54"/>
      <c r="CR299" s="54"/>
      <c r="CS299" s="54"/>
      <c r="CT299" s="54"/>
      <c r="CU299" s="54"/>
      <c r="CV299" s="54"/>
      <c r="CW299" s="54"/>
      <c r="CX299" s="54"/>
      <c r="CY299" s="54"/>
      <c r="CZ299" s="54"/>
      <c r="DA299" s="54"/>
      <c r="DB299" s="54"/>
      <c r="DC299" s="54"/>
      <c r="DD299" s="54"/>
      <c r="DE299" s="54"/>
      <c r="DF299" s="54"/>
      <c r="DG299" s="54"/>
      <c r="DH299" s="54"/>
      <c r="DI299" s="54"/>
      <c r="DJ299" s="54"/>
      <c r="DK299" s="54"/>
      <c r="DL299" s="54"/>
      <c r="DM299" s="54"/>
      <c r="DN299" s="54"/>
      <c r="DO299" s="54"/>
      <c r="DP299" s="54"/>
      <c r="DQ299" s="54"/>
      <c r="DR299" s="54"/>
      <c r="DS299" s="54"/>
      <c r="DT299" s="54"/>
      <c r="DU299" s="54"/>
      <c r="DV299" s="54"/>
      <c r="DW299" s="54"/>
      <c r="DX299" s="54"/>
      <c r="DY299" s="54"/>
      <c r="DZ299" s="54"/>
      <c r="EA299" s="117"/>
      <c r="EB299" s="117"/>
      <c r="EC299" s="117"/>
      <c r="ED299" s="54"/>
      <c r="EE299" s="54"/>
      <c r="EF299" s="54"/>
      <c r="EG299" s="54"/>
      <c r="EH299" s="54"/>
      <c r="EI299" s="54"/>
      <c r="EJ299" s="54"/>
      <c r="EK299" s="54"/>
      <c r="EL299" s="54"/>
      <c r="EM299" s="54"/>
      <c r="EN299" s="54"/>
      <c r="EO299" s="54"/>
      <c r="EP299" s="54"/>
      <c r="EQ299" s="54"/>
      <c r="ER299" s="54"/>
      <c r="ES299" s="54"/>
      <c r="ET299" s="54"/>
      <c r="EU299" s="54"/>
      <c r="EV299" s="54"/>
      <c r="EW299" s="54"/>
      <c r="EX299" s="54"/>
      <c r="EY299" s="54"/>
      <c r="EZ299" s="54"/>
      <c r="FA299" s="54"/>
      <c r="FB299" s="54"/>
      <c r="FC299" s="54"/>
      <c r="FD299" s="54"/>
      <c r="FE299" s="54"/>
      <c r="HY299" s="47"/>
    </row>
    <row r="300" spans="2:233" ht="15" customHeight="1" x14ac:dyDescent="0.25">
      <c r="B300" s="62" t="s">
        <v>286</v>
      </c>
      <c r="C300" s="17" t="s">
        <v>551</v>
      </c>
      <c r="D300" s="17" t="str">
        <f t="shared" si="23"/>
        <v>MCG_RACFAMPEL_3M_1Y_USD</v>
      </c>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54"/>
      <c r="AY300" s="54"/>
      <c r="AZ300" s="54"/>
      <c r="BA300" s="54"/>
      <c r="BB300" s="54"/>
      <c r="BC300" s="54"/>
      <c r="BD300" s="54"/>
      <c r="BE300" s="54"/>
      <c r="BF300" s="54"/>
      <c r="BG300" s="54"/>
      <c r="BH300" s="54"/>
      <c r="BI300" s="54"/>
      <c r="BJ300" s="54"/>
      <c r="BK300" s="54"/>
      <c r="BL300" s="54"/>
      <c r="BM300" s="54"/>
      <c r="BN300" s="54"/>
      <c r="BO300" s="54"/>
      <c r="BP300" s="54"/>
      <c r="BQ300" s="54"/>
      <c r="BR300" s="54"/>
      <c r="BS300" s="54"/>
      <c r="BT300" s="54"/>
      <c r="BU300" s="54"/>
      <c r="BV300" s="54"/>
      <c r="BW300" s="54"/>
      <c r="BX300" s="54"/>
      <c r="BY300" s="54"/>
      <c r="BZ300" s="54"/>
      <c r="CA300" s="54"/>
      <c r="CB300" s="54"/>
      <c r="CC300" s="54"/>
      <c r="CD300" s="54"/>
      <c r="CE300" s="54"/>
      <c r="CF300" s="54"/>
      <c r="CG300" s="54"/>
      <c r="CH300" s="54"/>
      <c r="CI300" s="54"/>
      <c r="CJ300" s="54"/>
      <c r="CK300" s="54"/>
      <c r="CL300" s="54"/>
      <c r="CM300" s="54"/>
      <c r="CN300" s="54"/>
      <c r="CO300" s="54"/>
      <c r="CP300" s="54"/>
      <c r="CQ300" s="54"/>
      <c r="CR300" s="54"/>
      <c r="CS300" s="54"/>
      <c r="CT300" s="54"/>
      <c r="CU300" s="54"/>
      <c r="CV300" s="54"/>
      <c r="CW300" s="54"/>
      <c r="CX300" s="54"/>
      <c r="CY300" s="54"/>
      <c r="CZ300" s="54"/>
      <c r="DA300" s="54"/>
      <c r="DB300" s="54"/>
      <c r="DC300" s="54"/>
      <c r="DD300" s="54"/>
      <c r="DE300" s="54"/>
      <c r="DF300" s="54"/>
      <c r="DG300" s="54"/>
      <c r="DH300" s="54"/>
      <c r="DI300" s="54"/>
      <c r="DJ300" s="54"/>
      <c r="DK300" s="54"/>
      <c r="DL300" s="54"/>
      <c r="DM300" s="54"/>
      <c r="DN300" s="54"/>
      <c r="DO300" s="54"/>
      <c r="DP300" s="54"/>
      <c r="DQ300" s="54"/>
      <c r="DR300" s="54"/>
      <c r="DS300" s="54"/>
      <c r="DT300" s="54"/>
      <c r="DU300" s="54"/>
      <c r="DV300" s="54"/>
      <c r="DW300" s="54"/>
      <c r="DX300" s="54"/>
      <c r="DY300" s="54"/>
      <c r="DZ300" s="54"/>
      <c r="EA300" s="117"/>
      <c r="EB300" s="117"/>
      <c r="EC300" s="117"/>
      <c r="ED300" s="54"/>
      <c r="EE300" s="54"/>
      <c r="EF300" s="54"/>
      <c r="EG300" s="54"/>
      <c r="EH300" s="54"/>
      <c r="EI300" s="54"/>
      <c r="EJ300" s="54"/>
      <c r="EK300" s="54"/>
      <c r="EL300" s="54"/>
      <c r="EM300" s="54"/>
      <c r="EN300" s="54"/>
      <c r="EO300" s="54"/>
      <c r="EP300" s="54"/>
      <c r="EQ300" s="54"/>
      <c r="ER300" s="54"/>
      <c r="ES300" s="54"/>
      <c r="ET300" s="54"/>
      <c r="EU300" s="54"/>
      <c r="EV300" s="54"/>
      <c r="EW300" s="54"/>
      <c r="EX300" s="54"/>
      <c r="EY300" s="54"/>
      <c r="EZ300" s="54"/>
      <c r="FA300" s="54"/>
      <c r="FB300" s="54"/>
      <c r="FC300" s="54"/>
      <c r="FD300" s="54"/>
      <c r="FE300" s="54"/>
      <c r="HY300" s="47"/>
    </row>
    <row r="301" spans="2:233" ht="15" customHeight="1" x14ac:dyDescent="0.25">
      <c r="B301" s="17" t="s">
        <v>63</v>
      </c>
      <c r="C301" s="80"/>
      <c r="D301" s="5"/>
      <c r="E301" s="97"/>
      <c r="F301" s="97"/>
      <c r="G301" s="97"/>
      <c r="H301" s="97"/>
      <c r="I301" s="97"/>
      <c r="J301" s="97"/>
      <c r="K301" s="97"/>
      <c r="L301" s="97"/>
      <c r="M301" s="97"/>
      <c r="N301" s="97"/>
      <c r="O301" s="97"/>
      <c r="P301" s="97"/>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c r="BN301" s="97"/>
      <c r="BO301" s="97"/>
      <c r="BP301" s="97"/>
      <c r="BQ301" s="97"/>
      <c r="BR301" s="97"/>
      <c r="BS301" s="97"/>
      <c r="BT301" s="97"/>
      <c r="BU301" s="97"/>
      <c r="BV301" s="97"/>
      <c r="BW301" s="97"/>
      <c r="BX301" s="97"/>
      <c r="BY301" s="97"/>
      <c r="BZ301" s="97"/>
      <c r="CA301" s="97"/>
      <c r="CB301" s="97"/>
      <c r="CC301" s="97"/>
      <c r="CD301" s="97"/>
      <c r="CE301" s="97"/>
      <c r="CF301" s="97"/>
      <c r="CG301" s="97"/>
      <c r="CH301" s="97"/>
      <c r="CI301" s="97"/>
      <c r="CJ301" s="97"/>
      <c r="CK301" s="97"/>
      <c r="CL301" s="97"/>
      <c r="CM301" s="97"/>
      <c r="CN301" s="97"/>
      <c r="CO301" s="97"/>
      <c r="CP301" s="97"/>
      <c r="CQ301" s="97"/>
      <c r="CR301" s="97"/>
      <c r="CS301" s="97"/>
      <c r="CT301" s="97"/>
      <c r="CU301" s="97"/>
      <c r="CV301" s="97"/>
      <c r="CW301" s="97"/>
      <c r="CX301" s="97"/>
      <c r="CY301" s="97"/>
      <c r="CZ301" s="97"/>
      <c r="DA301" s="97"/>
      <c r="DB301" s="97"/>
      <c r="DC301" s="97"/>
      <c r="DD301" s="97"/>
      <c r="DE301" s="97"/>
      <c r="DF301" s="97"/>
      <c r="DG301" s="97"/>
      <c r="DH301" s="97"/>
      <c r="DI301" s="97"/>
      <c r="DJ301" s="97"/>
      <c r="DK301" s="97"/>
      <c r="DL301" s="97"/>
      <c r="DM301" s="97"/>
      <c r="DN301" s="97"/>
      <c r="DO301" s="97"/>
      <c r="DP301" s="97"/>
      <c r="DQ301" s="97"/>
      <c r="DR301" s="97"/>
      <c r="DS301" s="97"/>
      <c r="DT301" s="97"/>
      <c r="DU301" s="97"/>
      <c r="DV301" s="97"/>
      <c r="DW301" s="97"/>
      <c r="DX301" s="97"/>
      <c r="DY301" s="97"/>
      <c r="DZ301" s="97"/>
      <c r="EA301" s="119"/>
      <c r="EB301" s="119"/>
      <c r="EC301" s="119"/>
      <c r="ED301" s="97"/>
      <c r="EE301" s="97"/>
      <c r="EF301" s="97"/>
      <c r="EG301" s="97"/>
      <c r="EH301" s="97"/>
      <c r="EI301" s="97"/>
      <c r="EJ301" s="97"/>
      <c r="EK301" s="97"/>
      <c r="EL301" s="97"/>
      <c r="EM301" s="97"/>
      <c r="EN301" s="97"/>
      <c r="EO301" s="97"/>
      <c r="EP301" s="97"/>
      <c r="EQ301" s="97"/>
      <c r="ER301" s="97"/>
      <c r="ES301" s="97"/>
      <c r="ET301" s="97"/>
      <c r="EU301" s="97"/>
      <c r="EV301" s="97"/>
      <c r="EW301" s="97"/>
      <c r="EX301" s="97"/>
      <c r="EY301" s="97"/>
      <c r="EZ301" s="97"/>
      <c r="FA301" s="97"/>
      <c r="FB301" s="97"/>
      <c r="FC301" s="97"/>
      <c r="FD301" s="97"/>
      <c r="FE301" s="97"/>
      <c r="HY301" s="47"/>
    </row>
    <row r="302" spans="2:233" ht="15" customHeight="1" x14ac:dyDescent="0.25">
      <c r="B302" s="17" t="s">
        <v>57</v>
      </c>
      <c r="C302" s="80"/>
      <c r="D302" s="5"/>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c r="BN302" s="97"/>
      <c r="BO302" s="97"/>
      <c r="BP302" s="97"/>
      <c r="BQ302" s="97"/>
      <c r="BR302" s="97"/>
      <c r="BS302" s="97"/>
      <c r="BT302" s="97"/>
      <c r="BU302" s="97"/>
      <c r="BV302" s="97"/>
      <c r="BW302" s="97"/>
      <c r="BX302" s="97"/>
      <c r="BY302" s="97"/>
      <c r="BZ302" s="97"/>
      <c r="CA302" s="97"/>
      <c r="CB302" s="97"/>
      <c r="CC302" s="97"/>
      <c r="CD302" s="97"/>
      <c r="CE302" s="97"/>
      <c r="CF302" s="97"/>
      <c r="CG302" s="97"/>
      <c r="CH302" s="97"/>
      <c r="CI302" s="97"/>
      <c r="CJ302" s="97"/>
      <c r="CK302" s="97"/>
      <c r="CL302" s="97"/>
      <c r="CM302" s="97"/>
      <c r="CN302" s="97"/>
      <c r="CO302" s="97"/>
      <c r="CP302" s="97"/>
      <c r="CQ302" s="97"/>
      <c r="CR302" s="97"/>
      <c r="CS302" s="97"/>
      <c r="CT302" s="97"/>
      <c r="CU302" s="97"/>
      <c r="CV302" s="97"/>
      <c r="CW302" s="97"/>
      <c r="CX302" s="97"/>
      <c r="CY302" s="97"/>
      <c r="CZ302" s="97"/>
      <c r="DA302" s="97"/>
      <c r="DB302" s="97"/>
      <c r="DC302" s="97"/>
      <c r="DD302" s="97"/>
      <c r="DE302" s="97"/>
      <c r="DF302" s="97"/>
      <c r="DG302" s="97"/>
      <c r="DH302" s="97"/>
      <c r="DI302" s="97"/>
      <c r="DJ302" s="97"/>
      <c r="DK302" s="97"/>
      <c r="DL302" s="97"/>
      <c r="DM302" s="97"/>
      <c r="DN302" s="97"/>
      <c r="DO302" s="97"/>
      <c r="DP302" s="97"/>
      <c r="DQ302" s="97"/>
      <c r="DR302" s="97"/>
      <c r="DS302" s="97"/>
      <c r="DT302" s="97"/>
      <c r="DU302" s="97"/>
      <c r="DV302" s="97"/>
      <c r="DW302" s="97"/>
      <c r="DX302" s="97"/>
      <c r="DY302" s="97"/>
      <c r="DZ302" s="97"/>
      <c r="EA302" s="119"/>
      <c r="EB302" s="119"/>
      <c r="EC302" s="119"/>
      <c r="ED302" s="97"/>
      <c r="EE302" s="97"/>
      <c r="EF302" s="97"/>
      <c r="EG302" s="97"/>
      <c r="EH302" s="97"/>
      <c r="EI302" s="97"/>
      <c r="EJ302" s="97"/>
      <c r="EK302" s="97"/>
      <c r="EL302" s="97"/>
      <c r="EM302" s="97"/>
      <c r="EN302" s="97"/>
      <c r="EO302" s="97"/>
      <c r="EP302" s="97"/>
      <c r="EQ302" s="97"/>
      <c r="ER302" s="97"/>
      <c r="ES302" s="97"/>
      <c r="ET302" s="97"/>
      <c r="EU302" s="97"/>
      <c r="EV302" s="97"/>
      <c r="EW302" s="97"/>
      <c r="EX302" s="97"/>
      <c r="EY302" s="97"/>
      <c r="EZ302" s="97"/>
      <c r="FA302" s="97"/>
      <c r="FB302" s="97"/>
      <c r="FC302" s="97"/>
      <c r="FD302" s="97"/>
      <c r="FE302" s="97"/>
      <c r="HY302" s="47"/>
    </row>
    <row r="303" spans="2:233" ht="15" customHeight="1" x14ac:dyDescent="0.25">
      <c r="B303" s="61" t="s">
        <v>287</v>
      </c>
      <c r="C303" s="17" t="s">
        <v>552</v>
      </c>
      <c r="D303" s="17" t="str">
        <f t="shared" si="23"/>
        <v>MCG_RACFAMPFS_USD</v>
      </c>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54"/>
      <c r="AY303" s="54"/>
      <c r="AZ303" s="54"/>
      <c r="BA303" s="54"/>
      <c r="BB303" s="54"/>
      <c r="BC303" s="54"/>
      <c r="BD303" s="54"/>
      <c r="BE303" s="54"/>
      <c r="BF303" s="54"/>
      <c r="BG303" s="54"/>
      <c r="BH303" s="54"/>
      <c r="BI303" s="54"/>
      <c r="BJ303" s="54"/>
      <c r="BK303" s="54"/>
      <c r="BL303" s="54"/>
      <c r="BM303" s="54"/>
      <c r="BN303" s="54"/>
      <c r="BO303" s="54"/>
      <c r="BP303" s="54"/>
      <c r="BQ303" s="54"/>
      <c r="BR303" s="54"/>
      <c r="BS303" s="54"/>
      <c r="BT303" s="54"/>
      <c r="BU303" s="54"/>
      <c r="BV303" s="54"/>
      <c r="BW303" s="54"/>
      <c r="BX303" s="54"/>
      <c r="BY303" s="54"/>
      <c r="BZ303" s="54"/>
      <c r="CA303" s="54"/>
      <c r="CB303" s="54"/>
      <c r="CC303" s="54"/>
      <c r="CD303" s="54"/>
      <c r="CE303" s="54"/>
      <c r="CF303" s="54"/>
      <c r="CG303" s="54"/>
      <c r="CH303" s="54"/>
      <c r="CI303" s="54"/>
      <c r="CJ303" s="54"/>
      <c r="CK303" s="54"/>
      <c r="CL303" s="54"/>
      <c r="CM303" s="54"/>
      <c r="CN303" s="54"/>
      <c r="CO303" s="54"/>
      <c r="CP303" s="54"/>
      <c r="CQ303" s="54"/>
      <c r="CR303" s="54"/>
      <c r="CS303" s="54"/>
      <c r="CT303" s="54"/>
      <c r="CU303" s="54"/>
      <c r="CV303" s="54"/>
      <c r="CW303" s="54"/>
      <c r="CX303" s="54"/>
      <c r="CY303" s="54"/>
      <c r="CZ303" s="54"/>
      <c r="DA303" s="54"/>
      <c r="DB303" s="54"/>
      <c r="DC303" s="54"/>
      <c r="DD303" s="54"/>
      <c r="DE303" s="54"/>
      <c r="DF303" s="54"/>
      <c r="DG303" s="54"/>
      <c r="DH303" s="54"/>
      <c r="DI303" s="54"/>
      <c r="DJ303" s="54"/>
      <c r="DK303" s="54"/>
      <c r="DL303" s="54"/>
      <c r="DM303" s="54"/>
      <c r="DN303" s="54"/>
      <c r="DO303" s="54"/>
      <c r="DP303" s="54"/>
      <c r="DQ303" s="54"/>
      <c r="DR303" s="54"/>
      <c r="DS303" s="54"/>
      <c r="DT303" s="54"/>
      <c r="DU303" s="54"/>
      <c r="DV303" s="54"/>
      <c r="DW303" s="54"/>
      <c r="DX303" s="54"/>
      <c r="DY303" s="54"/>
      <c r="DZ303" s="54"/>
      <c r="EA303" s="117"/>
      <c r="EB303" s="117"/>
      <c r="EC303" s="117"/>
      <c r="ED303" s="54"/>
      <c r="EE303" s="54"/>
      <c r="EF303" s="54"/>
      <c r="EG303" s="54"/>
      <c r="EH303" s="54"/>
      <c r="EI303" s="54"/>
      <c r="EJ303" s="54"/>
      <c r="EK303" s="54"/>
      <c r="EL303" s="54"/>
      <c r="EM303" s="54"/>
      <c r="EN303" s="54"/>
      <c r="EO303" s="54"/>
      <c r="EP303" s="54"/>
      <c r="EQ303" s="54"/>
      <c r="ER303" s="54"/>
      <c r="ES303" s="54"/>
      <c r="ET303" s="54"/>
      <c r="EU303" s="54"/>
      <c r="EV303" s="54"/>
      <c r="EW303" s="54"/>
      <c r="EX303" s="54"/>
      <c r="EY303" s="54"/>
      <c r="EZ303" s="54"/>
      <c r="FA303" s="54"/>
      <c r="FB303" s="54"/>
      <c r="FC303" s="54"/>
      <c r="FD303" s="54"/>
      <c r="FE303" s="54"/>
      <c r="HY303" s="47"/>
    </row>
    <row r="304" spans="2:233" ht="15" customHeight="1" x14ac:dyDescent="0.25">
      <c r="B304" s="62" t="s">
        <v>284</v>
      </c>
      <c r="C304" s="17" t="s">
        <v>553</v>
      </c>
      <c r="D304" s="17" t="str">
        <f t="shared" si="23"/>
        <v>MCG_RACFAMPFS_1M_USD</v>
      </c>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117"/>
      <c r="EB304" s="117"/>
      <c r="EC304" s="117"/>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HY304" s="47"/>
    </row>
    <row r="305" spans="2:233" ht="15" customHeight="1" x14ac:dyDescent="0.25">
      <c r="B305" s="63" t="s">
        <v>285</v>
      </c>
      <c r="C305" s="17" t="s">
        <v>554</v>
      </c>
      <c r="D305" s="17" t="str">
        <f t="shared" si="23"/>
        <v>MCG_RACFAMPFS_1M_3M_USD</v>
      </c>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117"/>
      <c r="EB305" s="117"/>
      <c r="EC305" s="117"/>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HY305" s="47"/>
    </row>
    <row r="306" spans="2:233" ht="15" customHeight="1" x14ac:dyDescent="0.25">
      <c r="B306" s="62" t="s">
        <v>286</v>
      </c>
      <c r="C306" s="17" t="s">
        <v>555</v>
      </c>
      <c r="D306" s="17" t="str">
        <f t="shared" si="23"/>
        <v>MCG_RACFAMPFS_3M_1Y_USD</v>
      </c>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117"/>
      <c r="EB306" s="117"/>
      <c r="EC306" s="117"/>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HY306" s="47"/>
    </row>
    <row r="307" spans="2:233" ht="15" customHeight="1" x14ac:dyDescent="0.25">
      <c r="B307" s="17" t="s">
        <v>58</v>
      </c>
      <c r="C307" s="80"/>
      <c r="D307" s="5"/>
      <c r="E307" s="97"/>
      <c r="F307" s="97"/>
      <c r="G307" s="97"/>
      <c r="H307" s="97"/>
      <c r="I307" s="97"/>
      <c r="J307" s="97"/>
      <c r="K307" s="97"/>
      <c r="L307" s="97"/>
      <c r="M307" s="97"/>
      <c r="N307" s="97"/>
      <c r="O307" s="97"/>
      <c r="P307" s="97"/>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c r="BN307" s="97"/>
      <c r="BO307" s="97"/>
      <c r="BP307" s="97"/>
      <c r="BQ307" s="97"/>
      <c r="BR307" s="97"/>
      <c r="BS307" s="97"/>
      <c r="BT307" s="97"/>
      <c r="BU307" s="97"/>
      <c r="BV307" s="97"/>
      <c r="BW307" s="97"/>
      <c r="BX307" s="97"/>
      <c r="BY307" s="97"/>
      <c r="BZ307" s="97"/>
      <c r="CA307" s="97"/>
      <c r="CB307" s="97"/>
      <c r="CC307" s="97"/>
      <c r="CD307" s="97"/>
      <c r="CE307" s="97"/>
      <c r="CF307" s="97"/>
      <c r="CG307" s="97"/>
      <c r="CH307" s="97"/>
      <c r="CI307" s="97"/>
      <c r="CJ307" s="97"/>
      <c r="CK307" s="97"/>
      <c r="CL307" s="97"/>
      <c r="CM307" s="97"/>
      <c r="CN307" s="97"/>
      <c r="CO307" s="97"/>
      <c r="CP307" s="97"/>
      <c r="CQ307" s="97"/>
      <c r="CR307" s="97"/>
      <c r="CS307" s="97"/>
      <c r="CT307" s="97"/>
      <c r="CU307" s="97"/>
      <c r="CV307" s="97"/>
      <c r="CW307" s="97"/>
      <c r="CX307" s="97"/>
      <c r="CY307" s="97"/>
      <c r="CZ307" s="97"/>
      <c r="DA307" s="97"/>
      <c r="DB307" s="97"/>
      <c r="DC307" s="97"/>
      <c r="DD307" s="97"/>
      <c r="DE307" s="97"/>
      <c r="DF307" s="97"/>
      <c r="DG307" s="97"/>
      <c r="DH307" s="97"/>
      <c r="DI307" s="97"/>
      <c r="DJ307" s="97"/>
      <c r="DK307" s="97"/>
      <c r="DL307" s="97"/>
      <c r="DM307" s="97"/>
      <c r="DN307" s="97"/>
      <c r="DO307" s="97"/>
      <c r="DP307" s="97"/>
      <c r="DQ307" s="97"/>
      <c r="DR307" s="97"/>
      <c r="DS307" s="97"/>
      <c r="DT307" s="97"/>
      <c r="DU307" s="97"/>
      <c r="DV307" s="97"/>
      <c r="DW307" s="97"/>
      <c r="DX307" s="97"/>
      <c r="DY307" s="97"/>
      <c r="DZ307" s="97"/>
      <c r="EA307" s="119"/>
      <c r="EB307" s="119"/>
      <c r="EC307" s="119"/>
      <c r="ED307" s="97"/>
      <c r="EE307" s="97"/>
      <c r="EF307" s="97"/>
      <c r="EG307" s="97"/>
      <c r="EH307" s="97"/>
      <c r="EI307" s="97"/>
      <c r="EJ307" s="97"/>
      <c r="EK307" s="97"/>
      <c r="EL307" s="97"/>
      <c r="EM307" s="97"/>
      <c r="EN307" s="97"/>
      <c r="EO307" s="97"/>
      <c r="EP307" s="97"/>
      <c r="EQ307" s="97"/>
      <c r="ER307" s="97"/>
      <c r="ES307" s="97"/>
      <c r="ET307" s="97"/>
      <c r="EU307" s="97"/>
      <c r="EV307" s="97"/>
      <c r="EW307" s="97"/>
      <c r="EX307" s="97"/>
      <c r="EY307" s="97"/>
      <c r="EZ307" s="97"/>
      <c r="FA307" s="97"/>
      <c r="FB307" s="97"/>
      <c r="FC307" s="97"/>
      <c r="FD307" s="97"/>
      <c r="FE307" s="97"/>
      <c r="HY307" s="47"/>
    </row>
    <row r="308" spans="2:233" ht="15" customHeight="1" x14ac:dyDescent="0.25">
      <c r="B308" s="61" t="s">
        <v>287</v>
      </c>
      <c r="C308" s="17" t="s">
        <v>556</v>
      </c>
      <c r="D308" s="17" t="str">
        <f t="shared" si="23"/>
        <v>MCG_RACFAMPFL_USD</v>
      </c>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117"/>
      <c r="EB308" s="117"/>
      <c r="EC308" s="117"/>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HY308" s="47"/>
    </row>
    <row r="309" spans="2:233" ht="15" customHeight="1" x14ac:dyDescent="0.25">
      <c r="B309" s="62" t="s">
        <v>284</v>
      </c>
      <c r="C309" s="17" t="s">
        <v>557</v>
      </c>
      <c r="D309" s="17" t="str">
        <f t="shared" si="23"/>
        <v>MCG_RACFAMPFL_1M_USD</v>
      </c>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117"/>
      <c r="EB309" s="117"/>
      <c r="EC309" s="117"/>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HX309" s="47" t="s">
        <v>65</v>
      </c>
    </row>
    <row r="310" spans="2:233" ht="15" customHeight="1" x14ac:dyDescent="0.25">
      <c r="B310" s="63" t="s">
        <v>285</v>
      </c>
      <c r="C310" s="17" t="s">
        <v>558</v>
      </c>
      <c r="D310" s="17" t="str">
        <f>C310&amp;$D$6</f>
        <v>MCG_RACFAMPFL_1M_3M_USD</v>
      </c>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c r="BU310" s="54"/>
      <c r="BV310" s="54"/>
      <c r="BW310" s="54"/>
      <c r="BX310" s="54"/>
      <c r="BY310" s="54"/>
      <c r="BZ310" s="54"/>
      <c r="CA310" s="54"/>
      <c r="CB310" s="54"/>
      <c r="CC310" s="54"/>
      <c r="CD310" s="54"/>
      <c r="CE310" s="54"/>
      <c r="CF310" s="54"/>
      <c r="CG310" s="54"/>
      <c r="CH310" s="54"/>
      <c r="CI310" s="54"/>
      <c r="CJ310" s="54"/>
      <c r="CK310" s="54"/>
      <c r="CL310" s="54"/>
      <c r="CM310" s="54"/>
      <c r="CN310" s="54"/>
      <c r="CO310" s="54"/>
      <c r="CP310" s="54"/>
      <c r="CQ310" s="54"/>
      <c r="CR310" s="54"/>
      <c r="CS310" s="54"/>
      <c r="CT310" s="54"/>
      <c r="CU310" s="54"/>
      <c r="CV310" s="54"/>
      <c r="CW310" s="54"/>
      <c r="CX310" s="54"/>
      <c r="CY310" s="54"/>
      <c r="CZ310" s="54"/>
      <c r="DA310" s="54"/>
      <c r="DB310" s="54"/>
      <c r="DC310" s="54"/>
      <c r="DD310" s="54"/>
      <c r="DE310" s="54"/>
      <c r="DF310" s="54"/>
      <c r="DG310" s="54"/>
      <c r="DH310" s="54"/>
      <c r="DI310" s="54"/>
      <c r="DJ310" s="54"/>
      <c r="DK310" s="54"/>
      <c r="DL310" s="54"/>
      <c r="DM310" s="54"/>
      <c r="DN310" s="54"/>
      <c r="DO310" s="54"/>
      <c r="DP310" s="54"/>
      <c r="DQ310" s="54"/>
      <c r="DR310" s="54"/>
      <c r="DS310" s="54"/>
      <c r="DT310" s="54"/>
      <c r="DU310" s="54"/>
      <c r="DV310" s="54"/>
      <c r="DW310" s="54"/>
      <c r="DX310" s="54"/>
      <c r="DY310" s="54"/>
      <c r="DZ310" s="54"/>
      <c r="EA310" s="117"/>
      <c r="EB310" s="117"/>
      <c r="EC310" s="117"/>
      <c r="ED310" s="54"/>
      <c r="EE310" s="54"/>
      <c r="EF310" s="54"/>
      <c r="EG310" s="54"/>
      <c r="EH310" s="54"/>
      <c r="EI310" s="54"/>
      <c r="EJ310" s="54"/>
      <c r="EK310" s="54"/>
      <c r="EL310" s="54"/>
      <c r="EM310" s="54"/>
      <c r="EN310" s="54"/>
      <c r="EO310" s="54"/>
      <c r="EP310" s="54"/>
      <c r="EQ310" s="54"/>
      <c r="ER310" s="54"/>
      <c r="ES310" s="54"/>
      <c r="ET310" s="54"/>
      <c r="EU310" s="54"/>
      <c r="EV310" s="54"/>
      <c r="EW310" s="54"/>
      <c r="EX310" s="54"/>
      <c r="EY310" s="54"/>
      <c r="EZ310" s="54"/>
      <c r="FA310" s="54"/>
      <c r="FB310" s="54"/>
      <c r="FC310" s="54"/>
      <c r="FD310" s="54"/>
      <c r="FE310" s="54"/>
      <c r="HX310" s="47" t="s">
        <v>66</v>
      </c>
    </row>
    <row r="311" spans="2:233" ht="15" customHeight="1" x14ac:dyDescent="0.25">
      <c r="B311" s="62" t="s">
        <v>286</v>
      </c>
      <c r="C311" s="17" t="s">
        <v>559</v>
      </c>
      <c r="D311" s="17" t="str">
        <f>C311&amp;$D$6</f>
        <v>MCG_RACFAMPFL_3M_1Y_USD</v>
      </c>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c r="BU311" s="54"/>
      <c r="BV311" s="54"/>
      <c r="BW311" s="54"/>
      <c r="BX311" s="54"/>
      <c r="BY311" s="54"/>
      <c r="BZ311" s="54"/>
      <c r="CA311" s="54"/>
      <c r="CB311" s="54"/>
      <c r="CC311" s="54"/>
      <c r="CD311" s="54"/>
      <c r="CE311" s="54"/>
      <c r="CF311" s="54"/>
      <c r="CG311" s="54"/>
      <c r="CH311" s="54"/>
      <c r="CI311" s="54"/>
      <c r="CJ311" s="54"/>
      <c r="CK311" s="54"/>
      <c r="CL311" s="54"/>
      <c r="CM311" s="54"/>
      <c r="CN311" s="54"/>
      <c r="CO311" s="54"/>
      <c r="CP311" s="54"/>
      <c r="CQ311" s="54"/>
      <c r="CR311" s="54"/>
      <c r="CS311" s="54"/>
      <c r="CT311" s="54"/>
      <c r="CU311" s="54"/>
      <c r="CV311" s="54"/>
      <c r="CW311" s="54"/>
      <c r="CX311" s="54"/>
      <c r="CY311" s="54"/>
      <c r="CZ311" s="54"/>
      <c r="DA311" s="54"/>
      <c r="DB311" s="54"/>
      <c r="DC311" s="54"/>
      <c r="DD311" s="54"/>
      <c r="DE311" s="54"/>
      <c r="DF311" s="54"/>
      <c r="DG311" s="54"/>
      <c r="DH311" s="54"/>
      <c r="DI311" s="54"/>
      <c r="DJ311" s="54"/>
      <c r="DK311" s="54"/>
      <c r="DL311" s="54"/>
      <c r="DM311" s="54"/>
      <c r="DN311" s="54"/>
      <c r="DO311" s="54"/>
      <c r="DP311" s="54"/>
      <c r="DQ311" s="54"/>
      <c r="DR311" s="54"/>
      <c r="DS311" s="54"/>
      <c r="DT311" s="54"/>
      <c r="DU311" s="54"/>
      <c r="DV311" s="54"/>
      <c r="DW311" s="54"/>
      <c r="DX311" s="54"/>
      <c r="DY311" s="54"/>
      <c r="DZ311" s="54"/>
      <c r="EA311" s="117"/>
      <c r="EB311" s="117"/>
      <c r="EC311" s="117"/>
      <c r="ED311" s="54"/>
      <c r="EE311" s="54"/>
      <c r="EF311" s="54"/>
      <c r="EG311" s="54"/>
      <c r="EH311" s="54"/>
      <c r="EI311" s="54"/>
      <c r="EJ311" s="54"/>
      <c r="EK311" s="54"/>
      <c r="EL311" s="54"/>
      <c r="EM311" s="54"/>
      <c r="EN311" s="54"/>
      <c r="EO311" s="54"/>
      <c r="EP311" s="54"/>
      <c r="EQ311" s="54"/>
      <c r="ER311" s="54"/>
      <c r="ES311" s="54"/>
      <c r="ET311" s="54"/>
      <c r="EU311" s="54"/>
      <c r="EV311" s="54"/>
      <c r="EW311" s="54"/>
      <c r="EX311" s="54"/>
      <c r="EY311" s="54"/>
      <c r="EZ311" s="54"/>
      <c r="FA311" s="54"/>
      <c r="FB311" s="54"/>
      <c r="FC311" s="54"/>
      <c r="FD311" s="54"/>
      <c r="FE311" s="54"/>
      <c r="HX311" s="48" t="s">
        <v>68</v>
      </c>
    </row>
    <row r="312" spans="2:233" ht="15" x14ac:dyDescent="0.25">
      <c r="B312"/>
      <c r="C312" s="10"/>
      <c r="D312" s="6"/>
      <c r="E312"/>
      <c r="F312"/>
      <c r="G312"/>
      <c r="H312" s="4"/>
      <c r="I312" s="4"/>
      <c r="W312"/>
      <c r="X312"/>
      <c r="Y312"/>
      <c r="Z312" s="4"/>
      <c r="AA312" s="4"/>
      <c r="EA312"/>
      <c r="EB312"/>
      <c r="EC312"/>
      <c r="HX312" s="49" t="s">
        <v>70</v>
      </c>
    </row>
    <row r="313" spans="2:233" ht="15.6" x14ac:dyDescent="0.3">
      <c r="B313" s="87" t="s">
        <v>64</v>
      </c>
      <c r="C313" s="11"/>
      <c r="D313" s="6"/>
      <c r="E313"/>
      <c r="F313"/>
      <c r="G313"/>
      <c r="H313" s="4"/>
      <c r="I313" s="4"/>
      <c r="W313"/>
      <c r="X313"/>
      <c r="Y313"/>
      <c r="Z313" s="4"/>
      <c r="AA313" s="4"/>
      <c r="EA313"/>
      <c r="EB313"/>
      <c r="EC313"/>
      <c r="HX313" s="50" t="s">
        <v>72</v>
      </c>
    </row>
    <row r="314" spans="2:233" ht="15" x14ac:dyDescent="0.25">
      <c r="D314" s="6"/>
      <c r="E314"/>
      <c r="F314"/>
      <c r="G314"/>
      <c r="H314" s="4"/>
      <c r="I314" s="4"/>
      <c r="W314"/>
      <c r="X314"/>
      <c r="Y314"/>
      <c r="Z314" s="4"/>
      <c r="AA314" s="4"/>
      <c r="EA314"/>
      <c r="EB314"/>
      <c r="EC314"/>
      <c r="HX314" s="47" t="s">
        <v>73</v>
      </c>
    </row>
    <row r="315" spans="2:233" ht="17.399999999999999" x14ac:dyDescent="0.25">
      <c r="B315" s="68" t="s">
        <v>67</v>
      </c>
      <c r="C315"/>
      <c r="D315" s="6"/>
      <c r="E315"/>
      <c r="F315"/>
      <c r="G315"/>
      <c r="H315" s="4"/>
      <c r="I315" s="4"/>
      <c r="W315"/>
      <c r="X315"/>
      <c r="Y315"/>
      <c r="Z315" s="4"/>
      <c r="AA315" s="4"/>
      <c r="EA315"/>
      <c r="EB315"/>
      <c r="EC315"/>
      <c r="HX315" s="47" t="s">
        <v>74</v>
      </c>
    </row>
    <row r="316" spans="2:233" ht="15" customHeight="1" x14ac:dyDescent="0.25">
      <c r="B316" s="64" t="s">
        <v>69</v>
      </c>
      <c r="C316" s="17" t="s">
        <v>560</v>
      </c>
      <c r="D316" s="17" t="str">
        <f t="shared" ref="D316:D354" si="24">C316&amp;$D$6</f>
        <v>MCG_RAMDCD_USD</v>
      </c>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c r="AH316" s="54"/>
      <c r="AI316" s="54"/>
      <c r="AJ316" s="54"/>
      <c r="AK316" s="54"/>
      <c r="AL316" s="54"/>
      <c r="AM316" s="54"/>
      <c r="AN316" s="54"/>
      <c r="AO316" s="54"/>
      <c r="AP316" s="54"/>
      <c r="AQ316" s="54"/>
      <c r="AR316" s="54"/>
      <c r="AS316" s="54"/>
      <c r="AT316" s="54"/>
      <c r="AU316" s="54"/>
      <c r="AV316" s="54"/>
      <c r="AW316" s="54"/>
      <c r="AX316" s="54"/>
      <c r="AY316" s="54"/>
      <c r="AZ316" s="54"/>
      <c r="BA316" s="54"/>
      <c r="BB316" s="54"/>
      <c r="BC316" s="54"/>
      <c r="BD316" s="54"/>
      <c r="BE316" s="54"/>
      <c r="BF316" s="54"/>
      <c r="BG316" s="54"/>
      <c r="BH316" s="54"/>
      <c r="BI316" s="54"/>
      <c r="BJ316" s="54"/>
      <c r="BK316" s="54"/>
      <c r="BL316" s="54"/>
      <c r="BM316" s="54"/>
      <c r="BN316" s="54"/>
      <c r="BO316" s="54"/>
      <c r="BP316" s="54"/>
      <c r="BQ316" s="54"/>
      <c r="BR316" s="54"/>
      <c r="BS316" s="54"/>
      <c r="BT316" s="54"/>
      <c r="BU316" s="54"/>
      <c r="BV316" s="54"/>
      <c r="BW316" s="54"/>
      <c r="BX316" s="54"/>
      <c r="BY316" s="54"/>
      <c r="BZ316" s="54"/>
      <c r="CA316" s="54"/>
      <c r="CB316" s="54"/>
      <c r="CC316" s="54"/>
      <c r="CD316" s="54"/>
      <c r="CE316" s="54"/>
      <c r="CF316" s="54"/>
      <c r="CG316" s="54"/>
      <c r="CH316" s="54"/>
      <c r="CI316" s="54"/>
      <c r="CJ316" s="54"/>
      <c r="CK316" s="54"/>
      <c r="CL316" s="54"/>
      <c r="CM316" s="54"/>
      <c r="CN316" s="54"/>
      <c r="CO316" s="54"/>
      <c r="CP316" s="54"/>
      <c r="CQ316" s="54"/>
      <c r="CR316" s="54"/>
      <c r="CS316" s="54"/>
      <c r="CT316" s="54"/>
      <c r="CU316" s="54"/>
      <c r="CV316" s="54"/>
      <c r="CW316" s="54"/>
      <c r="CX316" s="54"/>
      <c r="CY316" s="54"/>
      <c r="CZ316" s="54"/>
      <c r="DA316" s="54"/>
      <c r="DB316" s="54"/>
      <c r="DC316" s="54"/>
      <c r="DD316" s="54"/>
      <c r="DE316" s="54"/>
      <c r="DF316" s="54"/>
      <c r="DG316" s="54"/>
      <c r="DH316" s="54"/>
      <c r="DI316" s="54"/>
      <c r="DJ316" s="54"/>
      <c r="DK316" s="54"/>
      <c r="DL316" s="54"/>
      <c r="DM316" s="54"/>
      <c r="DN316" s="54"/>
      <c r="DO316" s="54"/>
      <c r="DP316" s="54"/>
      <c r="DQ316" s="54"/>
      <c r="DR316" s="54"/>
      <c r="DS316" s="54"/>
      <c r="DT316" s="54"/>
      <c r="DU316" s="54"/>
      <c r="DV316" s="54"/>
      <c r="DW316" s="54"/>
      <c r="DX316" s="54"/>
      <c r="DY316" s="54"/>
      <c r="DZ316" s="54"/>
      <c r="EA316" s="117"/>
      <c r="EB316" s="117"/>
      <c r="EC316" s="117"/>
      <c r="ED316" s="54"/>
      <c r="EE316" s="54"/>
      <c r="EF316" s="54"/>
      <c r="EG316" s="54"/>
      <c r="EH316" s="54"/>
      <c r="EI316" s="54"/>
      <c r="EJ316" s="54"/>
      <c r="EK316" s="54"/>
      <c r="EL316" s="54"/>
      <c r="EM316" s="54"/>
      <c r="EN316" s="54"/>
      <c r="EO316" s="54"/>
      <c r="EP316" s="54"/>
      <c r="EQ316" s="54"/>
      <c r="ER316" s="54"/>
      <c r="ES316" s="54"/>
      <c r="ET316" s="54"/>
      <c r="EU316" s="54"/>
      <c r="EV316" s="54"/>
      <c r="EW316" s="54"/>
      <c r="EX316" s="54"/>
      <c r="EY316" s="54"/>
      <c r="EZ316" s="54"/>
      <c r="FA316" s="54"/>
      <c r="FB316" s="54"/>
      <c r="FC316" s="54"/>
      <c r="FD316" s="54"/>
      <c r="FE316" s="54"/>
      <c r="HX316" s="47" t="s">
        <v>75</v>
      </c>
    </row>
    <row r="317" spans="2:233" ht="32.4" x14ac:dyDescent="0.25">
      <c r="B317" s="64" t="s">
        <v>71</v>
      </c>
      <c r="C317" s="17" t="s">
        <v>561</v>
      </c>
      <c r="D317" s="17" t="str">
        <f t="shared" si="24"/>
        <v>MCG_RAMFIFC_USD</v>
      </c>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c r="AH317" s="54"/>
      <c r="AI317" s="54"/>
      <c r="AJ317" s="54"/>
      <c r="AK317" s="54"/>
      <c r="AL317" s="54"/>
      <c r="AM317" s="54"/>
      <c r="AN317" s="54"/>
      <c r="AO317" s="54"/>
      <c r="AP317" s="54"/>
      <c r="AQ317" s="54"/>
      <c r="AR317" s="54"/>
      <c r="AS317" s="54"/>
      <c r="AT317" s="54"/>
      <c r="AU317" s="54"/>
      <c r="AV317" s="54"/>
      <c r="AW317" s="54"/>
      <c r="AX317" s="54"/>
      <c r="AY317" s="54"/>
      <c r="AZ317" s="54"/>
      <c r="BA317" s="54"/>
      <c r="BB317" s="54"/>
      <c r="BC317" s="54"/>
      <c r="BD317" s="54"/>
      <c r="BE317" s="54"/>
      <c r="BF317" s="54"/>
      <c r="BG317" s="54"/>
      <c r="BH317" s="54"/>
      <c r="BI317" s="54"/>
      <c r="BJ317" s="54"/>
      <c r="BK317" s="54"/>
      <c r="BL317" s="54"/>
      <c r="BM317" s="54"/>
      <c r="BN317" s="54"/>
      <c r="BO317" s="54"/>
      <c r="BP317" s="54"/>
      <c r="BQ317" s="54"/>
      <c r="BR317" s="54"/>
      <c r="BS317" s="54"/>
      <c r="BT317" s="54"/>
      <c r="BU317" s="54"/>
      <c r="BV317" s="54"/>
      <c r="BW317" s="54"/>
      <c r="BX317" s="54"/>
      <c r="BY317" s="54"/>
      <c r="BZ317" s="54"/>
      <c r="CA317" s="54"/>
      <c r="CB317" s="54"/>
      <c r="CC317" s="54"/>
      <c r="CD317" s="54"/>
      <c r="CE317" s="54"/>
      <c r="CF317" s="54"/>
      <c r="CG317" s="54"/>
      <c r="CH317" s="54"/>
      <c r="CI317" s="54"/>
      <c r="CJ317" s="54"/>
      <c r="CK317" s="54"/>
      <c r="CL317" s="54"/>
      <c r="CM317" s="54"/>
      <c r="CN317" s="54"/>
      <c r="CO317" s="54"/>
      <c r="CP317" s="54"/>
      <c r="CQ317" s="54"/>
      <c r="CR317" s="54"/>
      <c r="CS317" s="54"/>
      <c r="CT317" s="54"/>
      <c r="CU317" s="54"/>
      <c r="CV317" s="54"/>
      <c r="CW317" s="54"/>
      <c r="CX317" s="54"/>
      <c r="CY317" s="54"/>
      <c r="CZ317" s="54"/>
      <c r="DA317" s="54"/>
      <c r="DB317" s="54"/>
      <c r="DC317" s="54"/>
      <c r="DD317" s="54"/>
      <c r="DE317" s="54"/>
      <c r="DF317" s="54"/>
      <c r="DG317" s="54"/>
      <c r="DH317" s="54"/>
      <c r="DI317" s="54"/>
      <c r="DJ317" s="54"/>
      <c r="DK317" s="54"/>
      <c r="DL317" s="54"/>
      <c r="DM317" s="54"/>
      <c r="DN317" s="54"/>
      <c r="DO317" s="54"/>
      <c r="DP317" s="54"/>
      <c r="DQ317" s="54"/>
      <c r="DR317" s="54"/>
      <c r="DS317" s="54"/>
      <c r="DT317" s="54"/>
      <c r="DU317" s="54"/>
      <c r="DV317" s="54"/>
      <c r="DW317" s="54"/>
      <c r="DX317" s="54"/>
      <c r="DY317" s="54"/>
      <c r="DZ317" s="54"/>
      <c r="EA317" s="117"/>
      <c r="EB317" s="117"/>
      <c r="EC317" s="117"/>
      <c r="ED317" s="54"/>
      <c r="EE317" s="54"/>
      <c r="EF317" s="54"/>
      <c r="EG317" s="54"/>
      <c r="EH317" s="54"/>
      <c r="EI317" s="54"/>
      <c r="EJ317" s="54"/>
      <c r="EK317" s="54"/>
      <c r="EL317" s="54"/>
      <c r="EM317" s="54"/>
      <c r="EN317" s="54"/>
      <c r="EO317" s="54"/>
      <c r="EP317" s="54"/>
      <c r="EQ317" s="54"/>
      <c r="ER317" s="54"/>
      <c r="ES317" s="54"/>
      <c r="ET317" s="54"/>
      <c r="EU317" s="54"/>
      <c r="EV317" s="54"/>
      <c r="EW317" s="54"/>
      <c r="EX317" s="54"/>
      <c r="EY317" s="54"/>
      <c r="EZ317" s="54"/>
      <c r="FA317" s="54"/>
      <c r="FB317" s="54"/>
      <c r="FC317" s="54"/>
      <c r="FD317" s="54"/>
      <c r="FE317" s="54"/>
      <c r="HX317" s="47" t="s">
        <v>77</v>
      </c>
    </row>
    <row r="318" spans="2:233" ht="15" customHeight="1" x14ac:dyDescent="0.25">
      <c r="B318" s="65" t="s">
        <v>298</v>
      </c>
      <c r="C318" s="17" t="s">
        <v>562</v>
      </c>
      <c r="D318" s="17" t="str">
        <f t="shared" si="24"/>
        <v>MCG_RAMDV_USD</v>
      </c>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c r="BU318" s="54"/>
      <c r="BV318" s="54"/>
      <c r="BW318" s="54"/>
      <c r="BX318" s="54"/>
      <c r="BY318" s="54"/>
      <c r="BZ318" s="54"/>
      <c r="CA318" s="54"/>
      <c r="CB318" s="54"/>
      <c r="CC318" s="54"/>
      <c r="CD318" s="54"/>
      <c r="CE318" s="54"/>
      <c r="CF318" s="54"/>
      <c r="CG318" s="54"/>
      <c r="CH318" s="54"/>
      <c r="CI318" s="54"/>
      <c r="CJ318" s="54"/>
      <c r="CK318" s="54"/>
      <c r="CL318" s="54"/>
      <c r="CM318" s="54"/>
      <c r="CN318" s="54"/>
      <c r="CO318" s="54"/>
      <c r="CP318" s="54"/>
      <c r="CQ318" s="54"/>
      <c r="CR318" s="54"/>
      <c r="CS318" s="54"/>
      <c r="CT318" s="54"/>
      <c r="CU318" s="54"/>
      <c r="CV318" s="54"/>
      <c r="CW318" s="54"/>
      <c r="CX318" s="54"/>
      <c r="CY318" s="54"/>
      <c r="CZ318" s="54"/>
      <c r="DA318" s="54"/>
      <c r="DB318" s="54"/>
      <c r="DC318" s="54"/>
      <c r="DD318" s="54"/>
      <c r="DE318" s="54"/>
      <c r="DF318" s="54"/>
      <c r="DG318" s="54"/>
      <c r="DH318" s="54"/>
      <c r="DI318" s="54"/>
      <c r="DJ318" s="54"/>
      <c r="DK318" s="54"/>
      <c r="DL318" s="54"/>
      <c r="DM318" s="54"/>
      <c r="DN318" s="54"/>
      <c r="DO318" s="54"/>
      <c r="DP318" s="54"/>
      <c r="DQ318" s="54"/>
      <c r="DR318" s="54"/>
      <c r="DS318" s="54"/>
      <c r="DT318" s="54"/>
      <c r="DU318" s="54"/>
      <c r="DV318" s="54"/>
      <c r="DW318" s="54"/>
      <c r="DX318" s="54"/>
      <c r="DY318" s="54"/>
      <c r="DZ318" s="54"/>
      <c r="EA318" s="117"/>
      <c r="EB318" s="117"/>
      <c r="EC318" s="117"/>
      <c r="ED318" s="54"/>
      <c r="EE318" s="54"/>
      <c r="EF318" s="54"/>
      <c r="EG318" s="54"/>
      <c r="EH318" s="54"/>
      <c r="EI318" s="54"/>
      <c r="EJ318" s="54"/>
      <c r="EK318" s="54"/>
      <c r="EL318" s="54"/>
      <c r="EM318" s="54"/>
      <c r="EN318" s="54"/>
      <c r="EO318" s="54"/>
      <c r="EP318" s="54"/>
      <c r="EQ318" s="54"/>
      <c r="ER318" s="54"/>
      <c r="ES318" s="54"/>
      <c r="ET318" s="54"/>
      <c r="EU318" s="54"/>
      <c r="EV318" s="54"/>
      <c r="EW318" s="54"/>
      <c r="EX318" s="54"/>
      <c r="EY318" s="54"/>
      <c r="EZ318" s="54"/>
      <c r="FA318" s="54"/>
      <c r="FB318" s="54"/>
      <c r="FC318" s="54"/>
      <c r="FD318" s="54"/>
      <c r="FE318" s="54"/>
      <c r="HX318" s="47" t="s">
        <v>78</v>
      </c>
    </row>
    <row r="319" spans="2:233" ht="15" customHeight="1" x14ac:dyDescent="0.25">
      <c r="B319" s="65" t="s">
        <v>310</v>
      </c>
      <c r="C319" s="17" t="s">
        <v>563</v>
      </c>
      <c r="D319" s="17" t="str">
        <f t="shared" si="24"/>
        <v>MCG_RAMDVS_USD</v>
      </c>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c r="AH319" s="54"/>
      <c r="AI319" s="54"/>
      <c r="AJ319" s="54"/>
      <c r="AK319" s="54"/>
      <c r="AL319" s="54"/>
      <c r="AM319" s="54"/>
      <c r="AN319" s="54"/>
      <c r="AO319" s="54"/>
      <c r="AP319" s="54"/>
      <c r="AQ319" s="54"/>
      <c r="AR319" s="54"/>
      <c r="AS319" s="54"/>
      <c r="AT319" s="54"/>
      <c r="AU319" s="54"/>
      <c r="AV319" s="54"/>
      <c r="AW319" s="54"/>
      <c r="AX319" s="54"/>
      <c r="AY319" s="54"/>
      <c r="AZ319" s="54"/>
      <c r="BA319" s="54"/>
      <c r="BB319" s="54"/>
      <c r="BC319" s="54"/>
      <c r="BD319" s="54"/>
      <c r="BE319" s="54"/>
      <c r="BF319" s="54"/>
      <c r="BG319" s="54"/>
      <c r="BH319" s="54"/>
      <c r="BI319" s="54"/>
      <c r="BJ319" s="54"/>
      <c r="BK319" s="54"/>
      <c r="BL319" s="54"/>
      <c r="BM319" s="54"/>
      <c r="BN319" s="54"/>
      <c r="BO319" s="54"/>
      <c r="BP319" s="54"/>
      <c r="BQ319" s="54"/>
      <c r="BR319" s="54"/>
      <c r="BS319" s="54"/>
      <c r="BT319" s="54"/>
      <c r="BU319" s="54"/>
      <c r="BV319" s="54"/>
      <c r="BW319" s="54"/>
      <c r="BX319" s="54"/>
      <c r="BY319" s="54"/>
      <c r="BZ319" s="54"/>
      <c r="CA319" s="54"/>
      <c r="CB319" s="54"/>
      <c r="CC319" s="54"/>
      <c r="CD319" s="54"/>
      <c r="CE319" s="54"/>
      <c r="CF319" s="54"/>
      <c r="CG319" s="54"/>
      <c r="CH319" s="54"/>
      <c r="CI319" s="54"/>
      <c r="CJ319" s="54"/>
      <c r="CK319" s="54"/>
      <c r="CL319" s="54"/>
      <c r="CM319" s="54"/>
      <c r="CN319" s="54"/>
      <c r="CO319" s="54"/>
      <c r="CP319" s="54"/>
      <c r="CQ319" s="54"/>
      <c r="CR319" s="54"/>
      <c r="CS319" s="54"/>
      <c r="CT319" s="54"/>
      <c r="CU319" s="54"/>
      <c r="CV319" s="54"/>
      <c r="CW319" s="54"/>
      <c r="CX319" s="54"/>
      <c r="CY319" s="54"/>
      <c r="CZ319" s="54"/>
      <c r="DA319" s="54"/>
      <c r="DB319" s="54"/>
      <c r="DC319" s="54"/>
      <c r="DD319" s="54"/>
      <c r="DE319" s="54"/>
      <c r="DF319" s="54"/>
      <c r="DG319" s="54"/>
      <c r="DH319" s="54"/>
      <c r="DI319" s="54"/>
      <c r="DJ319" s="54"/>
      <c r="DK319" s="54"/>
      <c r="DL319" s="54"/>
      <c r="DM319" s="54"/>
      <c r="DN319" s="54"/>
      <c r="DO319" s="54"/>
      <c r="DP319" s="54"/>
      <c r="DQ319" s="54"/>
      <c r="DR319" s="54"/>
      <c r="DS319" s="54"/>
      <c r="DT319" s="54"/>
      <c r="DU319" s="54"/>
      <c r="DV319" s="54"/>
      <c r="DW319" s="54"/>
      <c r="DX319" s="54"/>
      <c r="DY319" s="54"/>
      <c r="DZ319" s="54"/>
      <c r="EA319" s="117"/>
      <c r="EB319" s="117"/>
      <c r="EC319" s="117"/>
      <c r="ED319" s="54"/>
      <c r="EE319" s="54"/>
      <c r="EF319" s="54"/>
      <c r="EG319" s="54"/>
      <c r="EH319" s="54"/>
      <c r="EI319" s="54"/>
      <c r="EJ319" s="54"/>
      <c r="EK319" s="54"/>
      <c r="EL319" s="54"/>
      <c r="EM319" s="54"/>
      <c r="EN319" s="54"/>
      <c r="EO319" s="54"/>
      <c r="EP319" s="54"/>
      <c r="EQ319" s="54"/>
      <c r="ER319" s="54"/>
      <c r="ES319" s="54"/>
      <c r="ET319" s="54"/>
      <c r="EU319" s="54"/>
      <c r="EV319" s="54"/>
      <c r="EW319" s="54"/>
      <c r="EX319" s="54"/>
      <c r="EY319" s="54"/>
      <c r="EZ319" s="54"/>
      <c r="FA319" s="54"/>
      <c r="FB319" s="54"/>
      <c r="FC319" s="54"/>
      <c r="FD319" s="54"/>
      <c r="FE319" s="54"/>
      <c r="HX319" s="47" t="s">
        <v>79</v>
      </c>
    </row>
    <row r="320" spans="2:233" ht="15" customHeight="1" x14ac:dyDescent="0.25">
      <c r="B320" s="65" t="s">
        <v>311</v>
      </c>
      <c r="C320" s="17" t="s">
        <v>564</v>
      </c>
      <c r="D320" s="17" t="str">
        <f t="shared" si="24"/>
        <v>MCG_RAMDVL_USD</v>
      </c>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c r="AH320" s="54"/>
      <c r="AI320" s="54"/>
      <c r="AJ320" s="54"/>
      <c r="AK320" s="54"/>
      <c r="AL320" s="54"/>
      <c r="AM320" s="54"/>
      <c r="AN320" s="54"/>
      <c r="AO320" s="54"/>
      <c r="AP320" s="54"/>
      <c r="AQ320" s="54"/>
      <c r="AR320" s="54"/>
      <c r="AS320" s="54"/>
      <c r="AT320" s="54"/>
      <c r="AU320" s="54"/>
      <c r="AV320" s="54"/>
      <c r="AW320" s="54"/>
      <c r="AX320" s="54"/>
      <c r="AY320" s="54"/>
      <c r="AZ320" s="54"/>
      <c r="BA320" s="54"/>
      <c r="BB320" s="54"/>
      <c r="BC320" s="54"/>
      <c r="BD320" s="54"/>
      <c r="BE320" s="54"/>
      <c r="BF320" s="54"/>
      <c r="BG320" s="54"/>
      <c r="BH320" s="54"/>
      <c r="BI320" s="54"/>
      <c r="BJ320" s="54"/>
      <c r="BK320" s="54"/>
      <c r="BL320" s="54"/>
      <c r="BM320" s="54"/>
      <c r="BN320" s="54"/>
      <c r="BO320" s="54"/>
      <c r="BP320" s="54"/>
      <c r="BQ320" s="54"/>
      <c r="BR320" s="54"/>
      <c r="BS320" s="54"/>
      <c r="BT320" s="54"/>
      <c r="BU320" s="54"/>
      <c r="BV320" s="54"/>
      <c r="BW320" s="54"/>
      <c r="BX320" s="54"/>
      <c r="BY320" s="54"/>
      <c r="BZ320" s="54"/>
      <c r="CA320" s="54"/>
      <c r="CB320" s="54"/>
      <c r="CC320" s="54"/>
      <c r="CD320" s="54"/>
      <c r="CE320" s="54"/>
      <c r="CF320" s="54"/>
      <c r="CG320" s="54"/>
      <c r="CH320" s="54"/>
      <c r="CI320" s="54"/>
      <c r="CJ320" s="54"/>
      <c r="CK320" s="54"/>
      <c r="CL320" s="54"/>
      <c r="CM320" s="54"/>
      <c r="CN320" s="54"/>
      <c r="CO320" s="54"/>
      <c r="CP320" s="54"/>
      <c r="CQ320" s="54"/>
      <c r="CR320" s="54"/>
      <c r="CS320" s="54"/>
      <c r="CT320" s="54"/>
      <c r="CU320" s="54"/>
      <c r="CV320" s="54"/>
      <c r="CW320" s="54"/>
      <c r="CX320" s="54"/>
      <c r="CY320" s="54"/>
      <c r="CZ320" s="54"/>
      <c r="DA320" s="54"/>
      <c r="DB320" s="54"/>
      <c r="DC320" s="54"/>
      <c r="DD320" s="54"/>
      <c r="DE320" s="54"/>
      <c r="DF320" s="54"/>
      <c r="DG320" s="54"/>
      <c r="DH320" s="54"/>
      <c r="DI320" s="54"/>
      <c r="DJ320" s="54"/>
      <c r="DK320" s="54"/>
      <c r="DL320" s="54"/>
      <c r="DM320" s="54"/>
      <c r="DN320" s="54"/>
      <c r="DO320" s="54"/>
      <c r="DP320" s="54"/>
      <c r="DQ320" s="54"/>
      <c r="DR320" s="54"/>
      <c r="DS320" s="54"/>
      <c r="DT320" s="54"/>
      <c r="DU320" s="54"/>
      <c r="DV320" s="54"/>
      <c r="DW320" s="54"/>
      <c r="DX320" s="54"/>
      <c r="DY320" s="54"/>
      <c r="DZ320" s="54"/>
      <c r="EA320" s="117"/>
      <c r="EB320" s="117"/>
      <c r="EC320" s="117"/>
      <c r="ED320" s="54"/>
      <c r="EE320" s="54"/>
      <c r="EF320" s="54"/>
      <c r="EG320" s="54"/>
      <c r="EH320" s="54"/>
      <c r="EI320" s="54"/>
      <c r="EJ320" s="54"/>
      <c r="EK320" s="54"/>
      <c r="EL320" s="54"/>
      <c r="EM320" s="54"/>
      <c r="EN320" s="54"/>
      <c r="EO320" s="54"/>
      <c r="EP320" s="54"/>
      <c r="EQ320" s="54"/>
      <c r="ER320" s="54"/>
      <c r="ES320" s="54"/>
      <c r="ET320" s="54"/>
      <c r="EU320" s="54"/>
      <c r="EV320" s="54"/>
      <c r="EW320" s="54"/>
      <c r="EX320" s="54"/>
      <c r="EY320" s="54"/>
      <c r="EZ320" s="54"/>
      <c r="FA320" s="54"/>
      <c r="FB320" s="54"/>
      <c r="FC320" s="54"/>
      <c r="FD320" s="54"/>
      <c r="FE320" s="54"/>
      <c r="HX320" s="47" t="s">
        <v>81</v>
      </c>
    </row>
    <row r="321" spans="2:232" ht="15" customHeight="1" x14ac:dyDescent="0.25">
      <c r="B321" s="65" t="s">
        <v>299</v>
      </c>
      <c r="C321" s="17" t="s">
        <v>565</v>
      </c>
      <c r="D321" s="17" t="str">
        <f t="shared" si="24"/>
        <v>MCG_RAMDVO_USD</v>
      </c>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c r="AH321" s="54"/>
      <c r="AI321" s="54"/>
      <c r="AJ321" s="54"/>
      <c r="AK321" s="54"/>
      <c r="AL321" s="54"/>
      <c r="AM321" s="54"/>
      <c r="AN321" s="54"/>
      <c r="AO321" s="54"/>
      <c r="AP321" s="54"/>
      <c r="AQ321" s="54"/>
      <c r="AR321" s="54"/>
      <c r="AS321" s="54"/>
      <c r="AT321" s="54"/>
      <c r="AU321" s="54"/>
      <c r="AV321" s="54"/>
      <c r="AW321" s="54"/>
      <c r="AX321" s="54"/>
      <c r="AY321" s="54"/>
      <c r="AZ321" s="54"/>
      <c r="BA321" s="54"/>
      <c r="BB321" s="54"/>
      <c r="BC321" s="54"/>
      <c r="BD321" s="54"/>
      <c r="BE321" s="54"/>
      <c r="BF321" s="54"/>
      <c r="BG321" s="54"/>
      <c r="BH321" s="54"/>
      <c r="BI321" s="54"/>
      <c r="BJ321" s="54"/>
      <c r="BK321" s="54"/>
      <c r="BL321" s="54"/>
      <c r="BM321" s="54"/>
      <c r="BN321" s="54"/>
      <c r="BO321" s="54"/>
      <c r="BP321" s="54"/>
      <c r="BQ321" s="54"/>
      <c r="BR321" s="54"/>
      <c r="BS321" s="54"/>
      <c r="BT321" s="54"/>
      <c r="BU321" s="54"/>
      <c r="BV321" s="54"/>
      <c r="BW321" s="54"/>
      <c r="BX321" s="54"/>
      <c r="BY321" s="54"/>
      <c r="BZ321" s="54"/>
      <c r="CA321" s="54"/>
      <c r="CB321" s="54"/>
      <c r="CC321" s="54"/>
      <c r="CD321" s="54"/>
      <c r="CE321" s="54"/>
      <c r="CF321" s="54"/>
      <c r="CG321" s="54"/>
      <c r="CH321" s="54"/>
      <c r="CI321" s="54"/>
      <c r="CJ321" s="54"/>
      <c r="CK321" s="54"/>
      <c r="CL321" s="54"/>
      <c r="CM321" s="54"/>
      <c r="CN321" s="54"/>
      <c r="CO321" s="54"/>
      <c r="CP321" s="54"/>
      <c r="CQ321" s="54"/>
      <c r="CR321" s="54"/>
      <c r="CS321" s="54"/>
      <c r="CT321" s="54"/>
      <c r="CU321" s="54"/>
      <c r="CV321" s="54"/>
      <c r="CW321" s="54"/>
      <c r="CX321" s="54"/>
      <c r="CY321" s="54"/>
      <c r="CZ321" s="54"/>
      <c r="DA321" s="54"/>
      <c r="DB321" s="54"/>
      <c r="DC321" s="54"/>
      <c r="DD321" s="54"/>
      <c r="DE321" s="54"/>
      <c r="DF321" s="54"/>
      <c r="DG321" s="54"/>
      <c r="DH321" s="54"/>
      <c r="DI321" s="54"/>
      <c r="DJ321" s="54"/>
      <c r="DK321" s="54"/>
      <c r="DL321" s="54"/>
      <c r="DM321" s="54"/>
      <c r="DN321" s="54"/>
      <c r="DO321" s="54"/>
      <c r="DP321" s="54"/>
      <c r="DQ321" s="54"/>
      <c r="DR321" s="54"/>
      <c r="DS321" s="54"/>
      <c r="DT321" s="54"/>
      <c r="DU321" s="54"/>
      <c r="DV321" s="54"/>
      <c r="DW321" s="54"/>
      <c r="DX321" s="54"/>
      <c r="DY321" s="54"/>
      <c r="DZ321" s="54"/>
      <c r="EA321" s="117"/>
      <c r="EB321" s="117"/>
      <c r="EC321" s="117"/>
      <c r="ED321" s="54"/>
      <c r="EE321" s="54"/>
      <c r="EF321" s="54"/>
      <c r="EG321" s="54"/>
      <c r="EH321" s="54"/>
      <c r="EI321" s="54"/>
      <c r="EJ321" s="54"/>
      <c r="EK321" s="54"/>
      <c r="EL321" s="54"/>
      <c r="EM321" s="54"/>
      <c r="EN321" s="54"/>
      <c r="EO321" s="54"/>
      <c r="EP321" s="54"/>
      <c r="EQ321" s="54"/>
      <c r="ER321" s="54"/>
      <c r="ES321" s="54"/>
      <c r="ET321" s="54"/>
      <c r="EU321" s="54"/>
      <c r="EV321" s="54"/>
      <c r="EW321" s="54"/>
      <c r="EX321" s="54"/>
      <c r="EY321" s="54"/>
      <c r="EZ321" s="54"/>
      <c r="FA321" s="54"/>
      <c r="FB321" s="54"/>
      <c r="FC321" s="54"/>
      <c r="FD321" s="54"/>
      <c r="FE321" s="54"/>
      <c r="HX321" s="47" t="s">
        <v>82</v>
      </c>
    </row>
    <row r="322" spans="2:232" ht="30" x14ac:dyDescent="0.25">
      <c r="B322" s="57" t="s">
        <v>76</v>
      </c>
      <c r="C322" s="2" t="s">
        <v>566</v>
      </c>
      <c r="D322" s="17" t="str">
        <f t="shared" si="24"/>
        <v>MCG_RAMPA_USD</v>
      </c>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c r="AH322" s="54"/>
      <c r="AI322" s="54"/>
      <c r="AJ322" s="54"/>
      <c r="AK322" s="54"/>
      <c r="AL322" s="54"/>
      <c r="AM322" s="54"/>
      <c r="AN322" s="54"/>
      <c r="AO322" s="54"/>
      <c r="AP322" s="54"/>
      <c r="AQ322" s="54"/>
      <c r="AR322" s="54"/>
      <c r="AS322" s="54"/>
      <c r="AT322" s="54"/>
      <c r="AU322" s="54"/>
      <c r="AV322" s="54"/>
      <c r="AW322" s="54"/>
      <c r="AX322" s="54"/>
      <c r="AY322" s="54"/>
      <c r="AZ322" s="54"/>
      <c r="BA322" s="54"/>
      <c r="BB322" s="54"/>
      <c r="BC322" s="54"/>
      <c r="BD322" s="54"/>
      <c r="BE322" s="54"/>
      <c r="BF322" s="54"/>
      <c r="BG322" s="54"/>
      <c r="BH322" s="54"/>
      <c r="BI322" s="54"/>
      <c r="BJ322" s="54"/>
      <c r="BK322" s="54"/>
      <c r="BL322" s="54"/>
      <c r="BM322" s="54"/>
      <c r="BN322" s="54"/>
      <c r="BO322" s="54"/>
      <c r="BP322" s="54"/>
      <c r="BQ322" s="54"/>
      <c r="BR322" s="54"/>
      <c r="BS322" s="54"/>
      <c r="BT322" s="54"/>
      <c r="BU322" s="54"/>
      <c r="BV322" s="54"/>
      <c r="BW322" s="54"/>
      <c r="BX322" s="54"/>
      <c r="BY322" s="54"/>
      <c r="BZ322" s="54"/>
      <c r="CA322" s="54"/>
      <c r="CB322" s="54"/>
      <c r="CC322" s="54"/>
      <c r="CD322" s="54"/>
      <c r="CE322" s="54"/>
      <c r="CF322" s="54"/>
      <c r="CG322" s="54"/>
      <c r="CH322" s="54"/>
      <c r="CI322" s="54"/>
      <c r="CJ322" s="54"/>
      <c r="CK322" s="54"/>
      <c r="CL322" s="54"/>
      <c r="CM322" s="54"/>
      <c r="CN322" s="54"/>
      <c r="CO322" s="54"/>
      <c r="CP322" s="54"/>
      <c r="CQ322" s="54"/>
      <c r="CR322" s="54"/>
      <c r="CS322" s="54"/>
      <c r="CT322" s="54"/>
      <c r="CU322" s="54"/>
      <c r="CV322" s="54"/>
      <c r="CW322" s="54"/>
      <c r="CX322" s="54"/>
      <c r="CY322" s="54"/>
      <c r="CZ322" s="54"/>
      <c r="DA322" s="54"/>
      <c r="DB322" s="54"/>
      <c r="DC322" s="54"/>
      <c r="DD322" s="54"/>
      <c r="DE322" s="54"/>
      <c r="DF322" s="54"/>
      <c r="DG322" s="54"/>
      <c r="DH322" s="54"/>
      <c r="DI322" s="54"/>
      <c r="DJ322" s="54"/>
      <c r="DK322" s="54"/>
      <c r="DL322" s="54"/>
      <c r="DM322" s="54"/>
      <c r="DN322" s="54"/>
      <c r="DO322" s="54"/>
      <c r="DP322" s="54"/>
      <c r="DQ322" s="54"/>
      <c r="DR322" s="54"/>
      <c r="DS322" s="54"/>
      <c r="DT322" s="54"/>
      <c r="DU322" s="54"/>
      <c r="DV322" s="54"/>
      <c r="DW322" s="54"/>
      <c r="DX322" s="54"/>
      <c r="DY322" s="54"/>
      <c r="DZ322" s="54"/>
      <c r="EA322" s="117"/>
      <c r="EB322" s="117"/>
      <c r="EC322" s="117"/>
      <c r="ED322" s="54"/>
      <c r="EE322" s="54"/>
      <c r="EF322" s="54"/>
      <c r="EG322" s="54"/>
      <c r="EH322" s="54"/>
      <c r="EI322" s="54"/>
      <c r="EJ322" s="54"/>
      <c r="EK322" s="54"/>
      <c r="EL322" s="54"/>
      <c r="EM322" s="54"/>
      <c r="EN322" s="54"/>
      <c r="EO322" s="54"/>
      <c r="EP322" s="54"/>
      <c r="EQ322" s="54"/>
      <c r="ER322" s="54"/>
      <c r="ES322" s="54"/>
      <c r="ET322" s="54"/>
      <c r="EU322" s="54"/>
      <c r="EV322" s="54"/>
      <c r="EW322" s="54"/>
      <c r="EX322" s="54"/>
      <c r="EY322" s="54"/>
      <c r="EZ322" s="54"/>
      <c r="FA322" s="54"/>
      <c r="FB322" s="54"/>
      <c r="FC322" s="54"/>
      <c r="FD322" s="54"/>
      <c r="FE322" s="54"/>
      <c r="HX322" s="47" t="s">
        <v>83</v>
      </c>
    </row>
    <row r="323" spans="2:232" ht="15" customHeight="1" x14ac:dyDescent="0.25">
      <c r="B323" s="65" t="s">
        <v>300</v>
      </c>
      <c r="C323" s="17" t="s">
        <v>567</v>
      </c>
      <c r="D323" s="17" t="str">
        <f t="shared" si="24"/>
        <v>MCG_RAMPARA_USD</v>
      </c>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117"/>
      <c r="EB323" s="117"/>
      <c r="EC323" s="117"/>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HX323" s="47" t="s">
        <v>84</v>
      </c>
    </row>
    <row r="324" spans="2:232" ht="15" customHeight="1" x14ac:dyDescent="0.25">
      <c r="B324" s="65" t="s">
        <v>301</v>
      </c>
      <c r="C324" s="17" t="s">
        <v>568</v>
      </c>
      <c r="D324" s="17" t="str">
        <f t="shared" si="24"/>
        <v>MCG_RAMPAOA_USD</v>
      </c>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c r="BU324" s="54"/>
      <c r="BV324" s="54"/>
      <c r="BW324" s="54"/>
      <c r="BX324" s="54"/>
      <c r="BY324" s="54"/>
      <c r="BZ324" s="54"/>
      <c r="CA324" s="54"/>
      <c r="CB324" s="54"/>
      <c r="CC324" s="54"/>
      <c r="CD324" s="54"/>
      <c r="CE324" s="54"/>
      <c r="CF324" s="54"/>
      <c r="CG324" s="54"/>
      <c r="CH324" s="54"/>
      <c r="CI324" s="54"/>
      <c r="CJ324" s="54"/>
      <c r="CK324" s="54"/>
      <c r="CL324" s="54"/>
      <c r="CM324" s="54"/>
      <c r="CN324" s="54"/>
      <c r="CO324" s="54"/>
      <c r="CP324" s="54"/>
      <c r="CQ324" s="54"/>
      <c r="CR324" s="54"/>
      <c r="CS324" s="54"/>
      <c r="CT324" s="54"/>
      <c r="CU324" s="54"/>
      <c r="CV324" s="54"/>
      <c r="CW324" s="54"/>
      <c r="CX324" s="54"/>
      <c r="CY324" s="54"/>
      <c r="CZ324" s="54"/>
      <c r="DA324" s="54"/>
      <c r="DB324" s="54"/>
      <c r="DC324" s="54"/>
      <c r="DD324" s="54"/>
      <c r="DE324" s="54"/>
      <c r="DF324" s="54"/>
      <c r="DG324" s="54"/>
      <c r="DH324" s="54"/>
      <c r="DI324" s="54"/>
      <c r="DJ324" s="54"/>
      <c r="DK324" s="54"/>
      <c r="DL324" s="54"/>
      <c r="DM324" s="54"/>
      <c r="DN324" s="54"/>
      <c r="DO324" s="54"/>
      <c r="DP324" s="54"/>
      <c r="DQ324" s="54"/>
      <c r="DR324" s="54"/>
      <c r="DS324" s="54"/>
      <c r="DT324" s="54"/>
      <c r="DU324" s="54"/>
      <c r="DV324" s="54"/>
      <c r="DW324" s="54"/>
      <c r="DX324" s="54"/>
      <c r="DY324" s="54"/>
      <c r="DZ324" s="54"/>
      <c r="EA324" s="117"/>
      <c r="EB324" s="117"/>
      <c r="EC324" s="117"/>
      <c r="ED324" s="54"/>
      <c r="EE324" s="54"/>
      <c r="EF324" s="54"/>
      <c r="EG324" s="54"/>
      <c r="EH324" s="54"/>
      <c r="EI324" s="54"/>
      <c r="EJ324" s="54"/>
      <c r="EK324" s="54"/>
      <c r="EL324" s="54"/>
      <c r="EM324" s="54"/>
      <c r="EN324" s="54"/>
      <c r="EO324" s="54"/>
      <c r="EP324" s="54"/>
      <c r="EQ324" s="54"/>
      <c r="ER324" s="54"/>
      <c r="ES324" s="54"/>
      <c r="ET324" s="54"/>
      <c r="EU324" s="54"/>
      <c r="EV324" s="54"/>
      <c r="EW324" s="54"/>
      <c r="EX324" s="54"/>
      <c r="EY324" s="54"/>
      <c r="EZ324" s="54"/>
      <c r="FA324" s="54"/>
      <c r="FB324" s="54"/>
      <c r="FC324" s="54"/>
      <c r="FD324" s="54"/>
      <c r="FE324" s="54"/>
      <c r="HX324" s="47" t="s">
        <v>85</v>
      </c>
    </row>
    <row r="325" spans="2:232" ht="30" x14ac:dyDescent="0.25">
      <c r="B325" s="57" t="s">
        <v>80</v>
      </c>
      <c r="C325" s="2" t="s">
        <v>569</v>
      </c>
      <c r="D325" s="17" t="str">
        <f t="shared" si="24"/>
        <v>MCG_RAMSR_USD</v>
      </c>
      <c r="E325" s="98">
        <v>-2009.74483994</v>
      </c>
      <c r="F325" s="98">
        <v>-2187.3985876848001</v>
      </c>
      <c r="G325" s="110">
        <v>-2143.1110346636001</v>
      </c>
      <c r="H325" s="110">
        <v>-2137.9764793797699</v>
      </c>
      <c r="I325" s="110">
        <v>-2074.7878950197701</v>
      </c>
      <c r="J325" s="110">
        <v>-2271.0849249302901</v>
      </c>
      <c r="K325" s="110">
        <v>-2120.8910336567601</v>
      </c>
      <c r="L325" s="110">
        <v>-2113.2206393643</v>
      </c>
      <c r="M325" s="110">
        <v>-2097.4566643370599</v>
      </c>
      <c r="N325" s="110">
        <v>-2130.5073499999999</v>
      </c>
      <c r="O325" s="110">
        <v>-2148.3138928707999</v>
      </c>
      <c r="P325" s="110">
        <v>-2150.9251804137698</v>
      </c>
      <c r="Q325" s="110">
        <v>-2043.68</v>
      </c>
      <c r="R325" s="110">
        <v>-1145.3699999999999</v>
      </c>
      <c r="S325" s="110">
        <v>-572.24</v>
      </c>
      <c r="T325" s="110">
        <v>-571.41999999999996</v>
      </c>
      <c r="U325" s="110">
        <v>-486.42</v>
      </c>
      <c r="V325" s="110">
        <v>-476.29</v>
      </c>
      <c r="W325" s="110">
        <v>-470.4</v>
      </c>
      <c r="X325" s="110">
        <v>-595.47</v>
      </c>
      <c r="Y325" s="110">
        <v>-599.42999999999995</v>
      </c>
      <c r="Z325" s="110">
        <v>-595.87</v>
      </c>
      <c r="AA325" s="110">
        <v>-578.78</v>
      </c>
      <c r="AB325" s="110">
        <v>-581.4</v>
      </c>
      <c r="AC325" s="110">
        <v>-569.24</v>
      </c>
      <c r="AD325" s="110">
        <v>-575.69000000000005</v>
      </c>
      <c r="AE325" s="110">
        <v>-575.69000000000005</v>
      </c>
      <c r="AF325" s="110">
        <v>-640.33000000000004</v>
      </c>
      <c r="AG325" s="110">
        <v>-659.63</v>
      </c>
      <c r="AH325" s="110">
        <f t="shared" ref="AH325:AS325" si="25">AH326+AH327+AH328+AH329</f>
        <v>-485.75</v>
      </c>
      <c r="AI325" s="110">
        <f t="shared" si="25"/>
        <v>-290.85000000000002</v>
      </c>
      <c r="AJ325" s="110">
        <f t="shared" si="25"/>
        <v>-665.52612527999997</v>
      </c>
      <c r="AK325" s="110">
        <f t="shared" si="25"/>
        <v>-658.81752070000005</v>
      </c>
      <c r="AL325" s="110">
        <f t="shared" si="25"/>
        <v>-475.63900000000001</v>
      </c>
      <c r="AM325" s="110">
        <f t="shared" si="25"/>
        <v>-475.63900000000001</v>
      </c>
      <c r="AN325" s="110">
        <f t="shared" si="25"/>
        <v>-460.589</v>
      </c>
      <c r="AO325" s="110">
        <f t="shared" si="25"/>
        <v>-643.68949302999999</v>
      </c>
      <c r="AP325" s="110">
        <f t="shared" si="25"/>
        <v>-391.61357581999999</v>
      </c>
      <c r="AQ325" s="110">
        <f t="shared" si="25"/>
        <v>-256.82938414</v>
      </c>
      <c r="AR325" s="110">
        <f t="shared" si="25"/>
        <v>-256.82938414</v>
      </c>
      <c r="AS325" s="110">
        <f t="shared" si="25"/>
        <v>-256.82938414</v>
      </c>
      <c r="AT325" s="110">
        <v>-257.72713218000001</v>
      </c>
      <c r="AU325" s="110">
        <v>-257.72713218000001</v>
      </c>
      <c r="AV325" s="110">
        <v>-45.938131409999997</v>
      </c>
      <c r="AW325" s="110">
        <v>0</v>
      </c>
      <c r="AX325" s="110">
        <v>-286.55812841000005</v>
      </c>
      <c r="AY325" s="110">
        <v>-119.50999091</v>
      </c>
      <c r="AZ325" s="110">
        <v>-118.92355221</v>
      </c>
      <c r="BA325" s="110">
        <v>-116.42176185</v>
      </c>
      <c r="BB325" s="110">
        <v>-7.1999999999999999E-7</v>
      </c>
      <c r="BC325" s="110">
        <v>-7.1999999999999999E-7</v>
      </c>
      <c r="BD325" s="110">
        <v>0</v>
      </c>
      <c r="BE325" s="110">
        <v>0</v>
      </c>
      <c r="BF325" s="110">
        <v>0</v>
      </c>
      <c r="BG325" s="110">
        <v>0</v>
      </c>
      <c r="BH325" s="110">
        <v>0</v>
      </c>
      <c r="BI325" s="110">
        <v>0</v>
      </c>
      <c r="BJ325" s="110">
        <v>0</v>
      </c>
      <c r="BK325" s="110">
        <v>0</v>
      </c>
      <c r="BL325" s="110">
        <v>0</v>
      </c>
      <c r="BM325" s="110">
        <v>0</v>
      </c>
      <c r="BN325" s="110">
        <v>0</v>
      </c>
      <c r="BO325" s="110">
        <v>0</v>
      </c>
      <c r="BP325" s="110">
        <v>0</v>
      </c>
      <c r="BQ325" s="110">
        <v>0</v>
      </c>
      <c r="BR325" s="110">
        <v>0</v>
      </c>
      <c r="BS325" s="110">
        <v>0</v>
      </c>
      <c r="BT325" s="110">
        <v>0</v>
      </c>
      <c r="BU325" s="110">
        <v>0</v>
      </c>
      <c r="BV325" s="110">
        <v>0</v>
      </c>
      <c r="BW325" s="110">
        <v>0</v>
      </c>
      <c r="BX325" s="110">
        <v>0</v>
      </c>
      <c r="BY325" s="110">
        <v>0</v>
      </c>
      <c r="BZ325" s="110">
        <v>0</v>
      </c>
      <c r="CA325" s="110">
        <v>0</v>
      </c>
      <c r="CB325" s="110">
        <v>0</v>
      </c>
      <c r="CC325" s="110">
        <v>0</v>
      </c>
      <c r="CD325" s="110">
        <v>0</v>
      </c>
      <c r="CE325" s="110"/>
      <c r="CF325" s="110"/>
      <c r="CG325" s="110"/>
      <c r="CH325" s="110"/>
      <c r="CI325" s="110"/>
      <c r="CJ325" s="110"/>
      <c r="CK325" s="110"/>
      <c r="CL325" s="110"/>
      <c r="CM325" s="110"/>
      <c r="CN325" s="110"/>
      <c r="CO325" s="110"/>
      <c r="CP325" s="110"/>
      <c r="CQ325" s="110"/>
      <c r="CR325" s="110"/>
      <c r="CS325" s="110"/>
      <c r="CT325" s="110"/>
      <c r="CU325" s="110"/>
      <c r="CV325" s="110"/>
      <c r="CW325" s="110"/>
      <c r="CX325" s="110"/>
      <c r="CY325" s="110"/>
      <c r="CZ325" s="110"/>
      <c r="DA325" s="110"/>
      <c r="DB325" s="110"/>
      <c r="DC325" s="110"/>
      <c r="DD325" s="110"/>
      <c r="DE325" s="110"/>
      <c r="DF325" s="110"/>
      <c r="DG325" s="110"/>
      <c r="DH325" s="110">
        <v>-400</v>
      </c>
      <c r="DI325" s="110">
        <v>-286.52799803608718</v>
      </c>
      <c r="DJ325" s="110">
        <v>-700.95683573999997</v>
      </c>
      <c r="DK325" s="110">
        <v>-546.36583674999997</v>
      </c>
      <c r="DL325" s="110"/>
      <c r="DM325" s="110"/>
      <c r="DN325" s="110"/>
      <c r="DO325" s="110"/>
      <c r="DP325" s="110">
        <v>-80.137858019999996</v>
      </c>
      <c r="DQ325" s="110">
        <v>-100.046059</v>
      </c>
      <c r="DR325" s="110">
        <v>-150.13054455000002</v>
      </c>
      <c r="DS325" s="110">
        <v>-150.12818812</v>
      </c>
      <c r="DT325" s="110">
        <v>-50.203139999999998</v>
      </c>
      <c r="DU325" s="110">
        <v>101.1266134</v>
      </c>
      <c r="DV325" s="110">
        <v>151.71056182999999</v>
      </c>
      <c r="DW325" s="54">
        <v>50.490000000000009</v>
      </c>
      <c r="DX325" s="110">
        <v>-142.1797507</v>
      </c>
      <c r="DY325" s="54">
        <v>0</v>
      </c>
      <c r="DZ325" s="54">
        <v>0</v>
      </c>
      <c r="EA325" s="117">
        <v>0</v>
      </c>
      <c r="EB325" s="117">
        <v>0</v>
      </c>
      <c r="EC325" s="117"/>
      <c r="ED325" s="54"/>
      <c r="EE325" s="54"/>
      <c r="EF325" s="54"/>
      <c r="EG325" s="54"/>
      <c r="EH325" s="54"/>
      <c r="EI325" s="54"/>
      <c r="EJ325" s="54"/>
      <c r="EK325" s="54"/>
      <c r="EL325" s="54"/>
      <c r="EM325" s="54"/>
      <c r="EN325" s="54"/>
      <c r="EO325" s="54"/>
      <c r="EP325" s="54"/>
      <c r="EQ325" s="54"/>
      <c r="ER325" s="54"/>
      <c r="ES325" s="54"/>
      <c r="ET325" s="54"/>
      <c r="EU325" s="54"/>
      <c r="EV325" s="54"/>
      <c r="EW325" s="54"/>
      <c r="EX325" s="54"/>
      <c r="EY325" s="54"/>
      <c r="EZ325" s="54"/>
      <c r="FA325" s="54"/>
      <c r="FB325" s="54"/>
      <c r="FC325" s="54"/>
      <c r="FD325" s="54"/>
      <c r="FE325" s="54"/>
      <c r="HX325" s="47" t="s">
        <v>87</v>
      </c>
    </row>
    <row r="326" spans="2:232" ht="15" customHeight="1" x14ac:dyDescent="0.25">
      <c r="B326" s="65" t="s">
        <v>302</v>
      </c>
      <c r="C326" s="17" t="s">
        <v>570</v>
      </c>
      <c r="D326" s="17" t="str">
        <f t="shared" si="24"/>
        <v>MCG_RAMSRLRI_USD</v>
      </c>
      <c r="E326" s="54"/>
      <c r="F326" s="54"/>
      <c r="G326" s="110"/>
      <c r="H326" s="110"/>
      <c r="I326" s="110"/>
      <c r="J326" s="110"/>
      <c r="K326" s="110"/>
      <c r="L326" s="110"/>
      <c r="M326" s="110"/>
      <c r="N326" s="110"/>
      <c r="O326" s="110"/>
      <c r="P326" s="110"/>
      <c r="Q326" s="110"/>
      <c r="R326" s="110"/>
      <c r="S326" s="110"/>
      <c r="T326" s="110"/>
      <c r="U326" s="110"/>
      <c r="V326" s="110"/>
      <c r="W326" s="110"/>
      <c r="X326" s="110"/>
      <c r="Y326" s="110"/>
      <c r="Z326" s="110"/>
      <c r="AA326" s="110"/>
      <c r="AB326" s="110"/>
      <c r="AC326" s="110"/>
      <c r="AD326" s="110"/>
      <c r="AE326" s="110"/>
      <c r="AF326" s="110"/>
      <c r="AG326" s="110"/>
      <c r="AH326" s="110"/>
      <c r="AI326" s="110"/>
      <c r="AJ326" s="110"/>
      <c r="AK326" s="110"/>
      <c r="AL326" s="110"/>
      <c r="AM326" s="110"/>
      <c r="AN326" s="110"/>
      <c r="AO326" s="110"/>
      <c r="AP326" s="110"/>
      <c r="AQ326" s="110"/>
      <c r="AR326" s="110"/>
      <c r="AS326" s="110"/>
      <c r="AT326" s="110"/>
      <c r="AU326" s="110"/>
      <c r="AV326" s="110"/>
      <c r="AW326" s="110"/>
      <c r="AX326" s="110"/>
      <c r="AY326" s="110"/>
      <c r="AZ326" s="110"/>
      <c r="BA326" s="110"/>
      <c r="BB326" s="110"/>
      <c r="BC326" s="110"/>
      <c r="BD326" s="110"/>
      <c r="BE326" s="110"/>
      <c r="BF326" s="110"/>
      <c r="BG326" s="110"/>
      <c r="BH326" s="110"/>
      <c r="BI326" s="110"/>
      <c r="BJ326" s="110"/>
      <c r="BK326" s="110"/>
      <c r="BL326" s="110"/>
      <c r="BM326" s="110"/>
      <c r="BN326" s="110"/>
      <c r="BO326" s="110"/>
      <c r="BP326" s="110"/>
      <c r="BQ326" s="110"/>
      <c r="BR326" s="110"/>
      <c r="BS326" s="110"/>
      <c r="BT326" s="110"/>
      <c r="BU326" s="110"/>
      <c r="BV326" s="110"/>
      <c r="BW326" s="110"/>
      <c r="BX326" s="110"/>
      <c r="BY326" s="110"/>
      <c r="BZ326" s="110"/>
      <c r="CA326" s="110"/>
      <c r="CB326" s="110"/>
      <c r="CC326" s="110"/>
      <c r="CD326" s="110"/>
      <c r="CE326" s="110"/>
      <c r="CF326" s="110"/>
      <c r="CG326" s="110"/>
      <c r="CH326" s="110"/>
      <c r="CI326" s="110"/>
      <c r="CJ326" s="110"/>
      <c r="CK326" s="110"/>
      <c r="CL326" s="110"/>
      <c r="CM326" s="110"/>
      <c r="CN326" s="110"/>
      <c r="CO326" s="110"/>
      <c r="CP326" s="110"/>
      <c r="CQ326" s="110"/>
      <c r="CR326" s="110"/>
      <c r="CS326" s="110"/>
      <c r="CT326" s="110"/>
      <c r="CU326" s="110"/>
      <c r="CV326" s="110"/>
      <c r="CW326" s="110"/>
      <c r="CX326" s="110"/>
      <c r="CY326" s="110"/>
      <c r="CZ326" s="110"/>
      <c r="DA326" s="110"/>
      <c r="DB326" s="110"/>
      <c r="DC326" s="110"/>
      <c r="DD326" s="110"/>
      <c r="DE326" s="110"/>
      <c r="DF326" s="110"/>
      <c r="DG326" s="110"/>
      <c r="DH326" s="110">
        <v>-400</v>
      </c>
      <c r="DI326" s="110">
        <v>-286.52799803608718</v>
      </c>
      <c r="DJ326" s="110">
        <v>-700.95683573999997</v>
      </c>
      <c r="DK326" s="110">
        <v>-546.36583674999997</v>
      </c>
      <c r="DL326" s="110"/>
      <c r="DM326" s="110"/>
      <c r="DN326" s="110"/>
      <c r="DO326" s="113">
        <v>0</v>
      </c>
      <c r="DP326" s="110">
        <v>-100.16785802</v>
      </c>
      <c r="DQ326" s="110">
        <v>-100.046059</v>
      </c>
      <c r="DR326" s="110">
        <v>-150.13054455000002</v>
      </c>
      <c r="DS326" s="110">
        <v>-200.24822775999999</v>
      </c>
      <c r="DT326" s="110">
        <v>-100.311111</v>
      </c>
      <c r="DU326" s="110">
        <v>0</v>
      </c>
      <c r="DV326" s="110">
        <v>0</v>
      </c>
      <c r="DW326" s="110">
        <v>-450.44</v>
      </c>
      <c r="DX326" s="110">
        <v>-700.55333329999996</v>
      </c>
      <c r="DY326" s="54">
        <v>0</v>
      </c>
      <c r="DZ326" s="54">
        <v>0</v>
      </c>
      <c r="EA326" s="117">
        <v>0</v>
      </c>
      <c r="EB326" s="117">
        <v>0</v>
      </c>
      <c r="EC326" s="117"/>
      <c r="ED326" s="54"/>
      <c r="EE326" s="54"/>
      <c r="EF326" s="54"/>
      <c r="EG326" s="54"/>
      <c r="EH326" s="54"/>
      <c r="EI326" s="54"/>
      <c r="EJ326" s="54"/>
      <c r="EK326" s="54"/>
      <c r="EL326" s="54"/>
      <c r="EM326" s="54"/>
      <c r="EN326" s="54"/>
      <c r="EO326" s="54"/>
      <c r="EP326" s="54"/>
      <c r="EQ326" s="54"/>
      <c r="ER326" s="54"/>
      <c r="ES326" s="54"/>
      <c r="ET326" s="54"/>
      <c r="EU326" s="54"/>
      <c r="EV326" s="54"/>
      <c r="EW326" s="54"/>
      <c r="EX326" s="54"/>
      <c r="EY326" s="54"/>
      <c r="EZ326" s="54"/>
      <c r="FA326" s="54"/>
      <c r="FB326" s="54"/>
      <c r="FC326" s="54"/>
      <c r="FD326" s="54"/>
      <c r="FE326" s="54"/>
      <c r="HX326" s="47" t="s">
        <v>88</v>
      </c>
    </row>
    <row r="327" spans="2:232" ht="15" customHeight="1" x14ac:dyDescent="0.25">
      <c r="B327" s="65" t="s">
        <v>304</v>
      </c>
      <c r="C327" s="17" t="s">
        <v>571</v>
      </c>
      <c r="D327" s="17" t="str">
        <f t="shared" si="24"/>
        <v>MCG_RAMSRLRN_USD</v>
      </c>
      <c r="E327" s="98">
        <v>-2009.74483994</v>
      </c>
      <c r="F327" s="98">
        <v>-2187.3985876848001</v>
      </c>
      <c r="G327" s="110">
        <v>-2143.1110346636001</v>
      </c>
      <c r="H327" s="110">
        <v>-2137.9764793797699</v>
      </c>
      <c r="I327" s="110">
        <v>-2074.7878950197701</v>
      </c>
      <c r="J327" s="110">
        <v>-2271.0849249302901</v>
      </c>
      <c r="K327" s="110">
        <v>-2120.8910336567601</v>
      </c>
      <c r="L327" s="110">
        <v>-2113.2206393643</v>
      </c>
      <c r="M327" s="110">
        <v>-2097.4566643370599</v>
      </c>
      <c r="N327" s="110">
        <v>-2130.5073499999999</v>
      </c>
      <c r="O327" s="110">
        <v>-2148.3138928707999</v>
      </c>
      <c r="P327" s="110">
        <v>-2150.9251804137698</v>
      </c>
      <c r="Q327" s="110">
        <v>-2043.68</v>
      </c>
      <c r="R327" s="110">
        <v>-1145.3699999999999</v>
      </c>
      <c r="S327" s="110">
        <v>-572.24</v>
      </c>
      <c r="T327" s="110">
        <v>-571.41999999999996</v>
      </c>
      <c r="U327" s="110">
        <v>-486.42</v>
      </c>
      <c r="V327" s="110">
        <v>-476.29</v>
      </c>
      <c r="W327" s="110">
        <v>-470.4</v>
      </c>
      <c r="X327" s="110">
        <v>-595.47</v>
      </c>
      <c r="Y327" s="110">
        <v>-599.42999999999995</v>
      </c>
      <c r="Z327" s="110">
        <v>-595.87</v>
      </c>
      <c r="AA327" s="110">
        <v>-578.78</v>
      </c>
      <c r="AB327" s="110">
        <v>-581.4</v>
      </c>
      <c r="AC327" s="110">
        <v>-569.24</v>
      </c>
      <c r="AD327" s="110">
        <v>-575.69000000000005</v>
      </c>
      <c r="AE327" s="110">
        <v>-575.69000000000005</v>
      </c>
      <c r="AF327" s="110">
        <v>-640.33000000000004</v>
      </c>
      <c r="AG327" s="110">
        <v>-659.63</v>
      </c>
      <c r="AH327" s="110">
        <v>-485.75</v>
      </c>
      <c r="AI327" s="110">
        <v>-290.85000000000002</v>
      </c>
      <c r="AJ327" s="110">
        <v>-665.52612527999997</v>
      </c>
      <c r="AK327" s="110">
        <v>-658.81752070000005</v>
      </c>
      <c r="AL327" s="110">
        <v>-475.63900000000001</v>
      </c>
      <c r="AM327" s="110">
        <v>-475.63900000000001</v>
      </c>
      <c r="AN327" s="110">
        <v>-460.589</v>
      </c>
      <c r="AO327" s="110">
        <v>-643.68949302999999</v>
      </c>
      <c r="AP327" s="110">
        <v>-391.61357581999999</v>
      </c>
      <c r="AQ327" s="110">
        <v>-256.82938414</v>
      </c>
      <c r="AR327" s="110">
        <v>-256.82938414</v>
      </c>
      <c r="AS327" s="110">
        <v>-256.82938414</v>
      </c>
      <c r="AT327" s="110">
        <v>-257.72713218000001</v>
      </c>
      <c r="AU327" s="110">
        <v>-257.72713218000001</v>
      </c>
      <c r="AV327" s="110">
        <v>-45.938131409999997</v>
      </c>
      <c r="AW327" s="110">
        <v>0</v>
      </c>
      <c r="AX327" s="110">
        <v>-286.55812841000005</v>
      </c>
      <c r="AY327" s="110">
        <v>-119.50999091</v>
      </c>
      <c r="AZ327" s="110">
        <v>-118.92355221</v>
      </c>
      <c r="BA327" s="110">
        <v>-116.42176185</v>
      </c>
      <c r="BB327" s="110">
        <v>-7.1999999999999999E-7</v>
      </c>
      <c r="BC327" s="110">
        <v>-7.1999999999999999E-7</v>
      </c>
      <c r="BD327" s="110">
        <v>0</v>
      </c>
      <c r="BE327" s="110">
        <v>0</v>
      </c>
      <c r="BF327" s="110">
        <v>0</v>
      </c>
      <c r="BG327" s="110">
        <v>0</v>
      </c>
      <c r="BH327" s="110">
        <v>0</v>
      </c>
      <c r="BI327" s="110">
        <v>0</v>
      </c>
      <c r="BJ327" s="110">
        <v>0</v>
      </c>
      <c r="BK327" s="110">
        <v>0</v>
      </c>
      <c r="BL327" s="110">
        <v>0</v>
      </c>
      <c r="BM327" s="110">
        <v>0</v>
      </c>
      <c r="BN327" s="110">
        <v>0</v>
      </c>
      <c r="BO327" s="110">
        <v>0</v>
      </c>
      <c r="BP327" s="110">
        <v>0</v>
      </c>
      <c r="BQ327" s="110">
        <v>0</v>
      </c>
      <c r="BR327" s="110">
        <v>0</v>
      </c>
      <c r="BS327" s="110">
        <v>0</v>
      </c>
      <c r="BT327" s="110">
        <v>0</v>
      </c>
      <c r="BU327" s="110">
        <v>0</v>
      </c>
      <c r="BV327" s="110">
        <v>0</v>
      </c>
      <c r="BW327" s="110">
        <v>0</v>
      </c>
      <c r="BX327" s="110">
        <v>0</v>
      </c>
      <c r="BY327" s="110">
        <v>0</v>
      </c>
      <c r="BZ327" s="110">
        <v>0</v>
      </c>
      <c r="CA327" s="110">
        <v>0</v>
      </c>
      <c r="CB327" s="110">
        <v>0</v>
      </c>
      <c r="CC327" s="110">
        <v>0</v>
      </c>
      <c r="CD327" s="110">
        <v>0</v>
      </c>
      <c r="CE327" s="110"/>
      <c r="CF327" s="110"/>
      <c r="CG327" s="110"/>
      <c r="CH327" s="110"/>
      <c r="CI327" s="110"/>
      <c r="CJ327" s="110"/>
      <c r="CK327" s="110"/>
      <c r="CL327" s="110"/>
      <c r="CM327" s="110"/>
      <c r="CN327" s="110"/>
      <c r="CO327" s="110"/>
      <c r="CP327" s="110"/>
      <c r="CQ327" s="110"/>
      <c r="CR327" s="110"/>
      <c r="CS327" s="110"/>
      <c r="CT327" s="110"/>
      <c r="CU327" s="110"/>
      <c r="CV327" s="110"/>
      <c r="CW327" s="110"/>
      <c r="CX327" s="110"/>
      <c r="CY327" s="110"/>
      <c r="CZ327" s="110"/>
      <c r="DA327" s="110"/>
      <c r="DB327" s="110"/>
      <c r="DC327" s="110"/>
      <c r="DD327" s="110"/>
      <c r="DE327" s="110"/>
      <c r="DF327" s="110"/>
      <c r="DG327" s="110"/>
      <c r="DH327" s="110"/>
      <c r="DI327" s="110"/>
      <c r="DJ327" s="110"/>
      <c r="DK327" s="110"/>
      <c r="DL327" s="110">
        <v>0</v>
      </c>
      <c r="DM327" s="110">
        <v>0</v>
      </c>
      <c r="DN327" s="110">
        <v>0</v>
      </c>
      <c r="DO327" s="110"/>
      <c r="DP327" s="110"/>
      <c r="DQ327" s="110"/>
      <c r="DR327" s="110"/>
      <c r="DS327" s="110"/>
      <c r="DT327" s="110"/>
      <c r="DU327" s="110"/>
      <c r="DV327" s="110"/>
      <c r="DW327" s="54"/>
      <c r="DX327" s="54"/>
      <c r="DY327" s="54"/>
      <c r="DZ327" s="54"/>
      <c r="EA327" s="117"/>
      <c r="EB327" s="117"/>
      <c r="EC327" s="117"/>
      <c r="ED327" s="54"/>
      <c r="EE327" s="54"/>
      <c r="EF327" s="54"/>
      <c r="EG327" s="54"/>
      <c r="EH327" s="54"/>
      <c r="EI327" s="54"/>
      <c r="EJ327" s="54"/>
      <c r="EK327" s="54"/>
      <c r="EL327" s="54"/>
      <c r="EM327" s="54"/>
      <c r="EN327" s="54"/>
      <c r="EO327" s="54"/>
      <c r="EP327" s="54"/>
      <c r="EQ327" s="54"/>
      <c r="ER327" s="54"/>
      <c r="ES327" s="54"/>
      <c r="ET327" s="54"/>
      <c r="EU327" s="54"/>
      <c r="EV327" s="54"/>
      <c r="EW327" s="54"/>
      <c r="EX327" s="54"/>
      <c r="EY327" s="54"/>
      <c r="EZ327" s="54"/>
      <c r="FA327" s="54"/>
      <c r="FB327" s="54"/>
      <c r="FC327" s="54"/>
      <c r="FD327" s="54"/>
      <c r="FE327" s="54"/>
      <c r="HX327" s="47" t="s">
        <v>89</v>
      </c>
    </row>
    <row r="328" spans="2:232" ht="15" customHeight="1" x14ac:dyDescent="0.25">
      <c r="B328" s="65" t="s">
        <v>303</v>
      </c>
      <c r="C328" s="17" t="s">
        <v>572</v>
      </c>
      <c r="D328" s="17" t="str">
        <f t="shared" si="24"/>
        <v>MCG_RAMSRBAI_USD</v>
      </c>
      <c r="E328" s="54"/>
      <c r="F328" s="54"/>
      <c r="G328" s="110"/>
      <c r="H328" s="110"/>
      <c r="I328" s="110"/>
      <c r="J328" s="110"/>
      <c r="K328" s="110"/>
      <c r="L328" s="110"/>
      <c r="M328" s="110"/>
      <c r="N328" s="110"/>
      <c r="O328" s="110"/>
      <c r="P328" s="110"/>
      <c r="Q328" s="110"/>
      <c r="R328" s="110"/>
      <c r="S328" s="110"/>
      <c r="T328" s="110"/>
      <c r="U328" s="110"/>
      <c r="V328" s="110"/>
      <c r="W328" s="110"/>
      <c r="X328" s="110"/>
      <c r="Y328" s="110"/>
      <c r="Z328" s="110"/>
      <c r="AA328" s="110"/>
      <c r="AB328" s="110"/>
      <c r="AC328" s="110"/>
      <c r="AD328" s="110"/>
      <c r="AE328" s="110"/>
      <c r="AF328" s="110"/>
      <c r="AG328" s="110"/>
      <c r="AH328" s="110"/>
      <c r="AI328" s="110"/>
      <c r="AJ328" s="110"/>
      <c r="AK328" s="110"/>
      <c r="AL328" s="110"/>
      <c r="AM328" s="110"/>
      <c r="AN328" s="110"/>
      <c r="AO328" s="110"/>
      <c r="AP328" s="110"/>
      <c r="AQ328" s="110"/>
      <c r="AR328" s="110"/>
      <c r="AS328" s="110"/>
      <c r="AT328" s="110"/>
      <c r="AU328" s="110"/>
      <c r="AV328" s="110"/>
      <c r="AW328" s="110"/>
      <c r="AX328" s="110"/>
      <c r="AY328" s="110"/>
      <c r="AZ328" s="110"/>
      <c r="BA328" s="110"/>
      <c r="BB328" s="110"/>
      <c r="BC328" s="110"/>
      <c r="BD328" s="110"/>
      <c r="BE328" s="110"/>
      <c r="BF328" s="110"/>
      <c r="BG328" s="110"/>
      <c r="BH328" s="110"/>
      <c r="BI328" s="110"/>
      <c r="BJ328" s="110"/>
      <c r="BK328" s="110"/>
      <c r="BL328" s="110"/>
      <c r="BM328" s="110"/>
      <c r="BN328" s="110"/>
      <c r="BO328" s="110"/>
      <c r="BP328" s="110"/>
      <c r="BQ328" s="110"/>
      <c r="BR328" s="110"/>
      <c r="BS328" s="110"/>
      <c r="BT328" s="110"/>
      <c r="BU328" s="110"/>
      <c r="BV328" s="110"/>
      <c r="BW328" s="110"/>
      <c r="BX328" s="110"/>
      <c r="BY328" s="110"/>
      <c r="BZ328" s="110"/>
      <c r="CA328" s="110"/>
      <c r="CB328" s="110"/>
      <c r="CC328" s="110"/>
      <c r="CD328" s="110"/>
      <c r="CE328" s="110"/>
      <c r="CF328" s="110"/>
      <c r="CG328" s="110"/>
      <c r="CH328" s="110"/>
      <c r="CI328" s="110"/>
      <c r="CJ328" s="110"/>
      <c r="CK328" s="110"/>
      <c r="CL328" s="110"/>
      <c r="CM328" s="110"/>
      <c r="CN328" s="110"/>
      <c r="CO328" s="110"/>
      <c r="CP328" s="110"/>
      <c r="CQ328" s="110"/>
      <c r="CR328" s="110"/>
      <c r="CS328" s="110"/>
      <c r="CT328" s="110"/>
      <c r="CU328" s="110"/>
      <c r="CV328" s="110"/>
      <c r="CW328" s="110"/>
      <c r="CX328" s="110"/>
      <c r="CY328" s="110"/>
      <c r="CZ328" s="110"/>
      <c r="DA328" s="110"/>
      <c r="DB328" s="110"/>
      <c r="DC328" s="110"/>
      <c r="DD328" s="110"/>
      <c r="DE328" s="110"/>
      <c r="DF328" s="110"/>
      <c r="DG328" s="110"/>
      <c r="DH328" s="110"/>
      <c r="DI328" s="110"/>
      <c r="DJ328" s="110"/>
      <c r="DK328" s="110"/>
      <c r="DL328" s="110"/>
      <c r="DM328" s="110"/>
      <c r="DN328" s="110"/>
      <c r="DO328" s="110"/>
      <c r="DP328" s="110"/>
      <c r="DQ328" s="110"/>
      <c r="DR328" s="110"/>
      <c r="DS328" s="110"/>
      <c r="DT328" s="110"/>
      <c r="DU328" s="110"/>
      <c r="DV328" s="110"/>
      <c r="DW328" s="54"/>
      <c r="DX328" s="54"/>
      <c r="DY328" s="54"/>
      <c r="DZ328" s="54"/>
      <c r="EA328" s="117"/>
      <c r="EB328" s="117"/>
      <c r="EC328" s="117"/>
      <c r="ED328" s="54"/>
      <c r="EE328" s="54"/>
      <c r="EF328" s="54"/>
      <c r="EG328" s="54"/>
      <c r="EH328" s="54"/>
      <c r="EI328" s="54"/>
      <c r="EJ328" s="54"/>
      <c r="EK328" s="54"/>
      <c r="EL328" s="54"/>
      <c r="EM328" s="54"/>
      <c r="EN328" s="54"/>
      <c r="EO328" s="54"/>
      <c r="EP328" s="54"/>
      <c r="EQ328" s="54"/>
      <c r="ER328" s="54"/>
      <c r="ES328" s="54"/>
      <c r="ET328" s="54"/>
      <c r="EU328" s="54"/>
      <c r="EV328" s="54"/>
      <c r="EW328" s="54"/>
      <c r="EX328" s="54"/>
      <c r="EY328" s="54"/>
      <c r="EZ328" s="54"/>
      <c r="FA328" s="54"/>
      <c r="FB328" s="54"/>
      <c r="FC328" s="54"/>
      <c r="FD328" s="54"/>
      <c r="FE328" s="54"/>
      <c r="HX328" s="47" t="s">
        <v>90</v>
      </c>
    </row>
    <row r="329" spans="2:232" ht="15" customHeight="1" x14ac:dyDescent="0.25">
      <c r="B329" s="65" t="s">
        <v>305</v>
      </c>
      <c r="C329" s="17" t="s">
        <v>573</v>
      </c>
      <c r="D329" s="17" t="str">
        <f t="shared" si="24"/>
        <v>MCG_RAMSRBAN_USD</v>
      </c>
      <c r="E329" s="54"/>
      <c r="F329" s="54"/>
      <c r="G329" s="110"/>
      <c r="H329" s="110"/>
      <c r="I329" s="110"/>
      <c r="J329" s="110"/>
      <c r="K329" s="110"/>
      <c r="L329" s="110"/>
      <c r="M329" s="110"/>
      <c r="N329" s="110"/>
      <c r="O329" s="110"/>
      <c r="P329" s="110"/>
      <c r="Q329" s="110"/>
      <c r="R329" s="110"/>
      <c r="S329" s="110"/>
      <c r="T329" s="110"/>
      <c r="U329" s="110"/>
      <c r="V329" s="110"/>
      <c r="W329" s="110"/>
      <c r="X329" s="110"/>
      <c r="Y329" s="110"/>
      <c r="Z329" s="110"/>
      <c r="AA329" s="110"/>
      <c r="AB329" s="110"/>
      <c r="AC329" s="110"/>
      <c r="AD329" s="110"/>
      <c r="AE329" s="110"/>
      <c r="AF329" s="110"/>
      <c r="AG329" s="110"/>
      <c r="AH329" s="110"/>
      <c r="AI329" s="110"/>
      <c r="AJ329" s="110"/>
      <c r="AK329" s="110"/>
      <c r="AL329" s="110"/>
      <c r="AM329" s="110"/>
      <c r="AN329" s="110"/>
      <c r="AO329" s="110"/>
      <c r="AP329" s="110"/>
      <c r="AQ329" s="110"/>
      <c r="AR329" s="110"/>
      <c r="AS329" s="110"/>
      <c r="AT329" s="110"/>
      <c r="AU329" s="110"/>
      <c r="AV329" s="110"/>
      <c r="AW329" s="110"/>
      <c r="AX329" s="110"/>
      <c r="AY329" s="110"/>
      <c r="AZ329" s="110"/>
      <c r="BA329" s="110"/>
      <c r="BB329" s="110"/>
      <c r="BC329" s="110"/>
      <c r="BD329" s="110"/>
      <c r="BE329" s="110"/>
      <c r="BF329" s="110"/>
      <c r="BG329" s="110"/>
      <c r="BH329" s="110"/>
      <c r="BI329" s="110"/>
      <c r="BJ329" s="110"/>
      <c r="BK329" s="110"/>
      <c r="BL329" s="110"/>
      <c r="BM329" s="110"/>
      <c r="BN329" s="110"/>
      <c r="BO329" s="110"/>
      <c r="BP329" s="110"/>
      <c r="BQ329" s="110"/>
      <c r="BR329" s="110"/>
      <c r="BS329" s="110"/>
      <c r="BT329" s="110"/>
      <c r="BU329" s="110"/>
      <c r="BV329" s="110"/>
      <c r="BW329" s="110"/>
      <c r="BX329" s="110"/>
      <c r="BY329" s="110"/>
      <c r="BZ329" s="110"/>
      <c r="CA329" s="110"/>
      <c r="CB329" s="110"/>
      <c r="CC329" s="110"/>
      <c r="CD329" s="110"/>
      <c r="CE329" s="110"/>
      <c r="CF329" s="110"/>
      <c r="CG329" s="110"/>
      <c r="CH329" s="110"/>
      <c r="CI329" s="110"/>
      <c r="CJ329" s="110"/>
      <c r="CK329" s="110"/>
      <c r="CL329" s="110"/>
      <c r="CM329" s="110"/>
      <c r="CN329" s="110"/>
      <c r="CO329" s="110"/>
      <c r="CP329" s="110"/>
      <c r="CQ329" s="110"/>
      <c r="CR329" s="110"/>
      <c r="CS329" s="110"/>
      <c r="CT329" s="110"/>
      <c r="CU329" s="110"/>
      <c r="CV329" s="110"/>
      <c r="CW329" s="110"/>
      <c r="CX329" s="110"/>
      <c r="CY329" s="110"/>
      <c r="CZ329" s="110"/>
      <c r="DA329" s="110"/>
      <c r="DB329" s="110"/>
      <c r="DC329" s="110"/>
      <c r="DD329" s="110"/>
      <c r="DE329" s="110"/>
      <c r="DF329" s="110"/>
      <c r="DG329" s="110"/>
      <c r="DH329" s="110"/>
      <c r="DI329" s="110"/>
      <c r="DJ329" s="110"/>
      <c r="DK329" s="110"/>
      <c r="DL329" s="110"/>
      <c r="DM329" s="110"/>
      <c r="DN329" s="110"/>
      <c r="DO329" s="110">
        <v>0</v>
      </c>
      <c r="DP329" s="110">
        <v>20.03</v>
      </c>
      <c r="DQ329" s="110">
        <v>0</v>
      </c>
      <c r="DR329" s="110">
        <v>0</v>
      </c>
      <c r="DS329" s="110">
        <v>50.120039640000002</v>
      </c>
      <c r="DT329" s="110">
        <v>50.107970999999999</v>
      </c>
      <c r="DU329" s="110">
        <v>101.1266134</v>
      </c>
      <c r="DV329" s="110">
        <v>151.71056182999999</v>
      </c>
      <c r="DW329" s="110">
        <v>500.93</v>
      </c>
      <c r="DX329" s="110">
        <v>558.37358259999996</v>
      </c>
      <c r="DY329" s="54">
        <v>0</v>
      </c>
      <c r="DZ329" s="54">
        <v>0</v>
      </c>
      <c r="EA329" s="117">
        <v>0</v>
      </c>
      <c r="EB329" s="117">
        <v>0</v>
      </c>
      <c r="EC329" s="117"/>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HX329" s="47" t="s">
        <v>91</v>
      </c>
    </row>
    <row r="330" spans="2:232" ht="30" x14ac:dyDescent="0.25">
      <c r="B330" s="57" t="s">
        <v>86</v>
      </c>
      <c r="C330" s="2" t="s">
        <v>574</v>
      </c>
      <c r="D330" s="17" t="str">
        <f t="shared" si="24"/>
        <v>MCG_RAMFDA_USD</v>
      </c>
      <c r="E330" s="54">
        <v>-7876</v>
      </c>
      <c r="F330" s="54">
        <v>-6741</v>
      </c>
      <c r="G330" s="110">
        <v>-4841</v>
      </c>
      <c r="H330" s="110">
        <v>-5256</v>
      </c>
      <c r="I330" s="110">
        <v>-5156</v>
      </c>
      <c r="J330" s="110">
        <v>-7192.1</v>
      </c>
      <c r="K330" s="110">
        <v>-4964</v>
      </c>
      <c r="L330" s="110">
        <v>-5549</v>
      </c>
      <c r="M330" s="110">
        <v>-3880</v>
      </c>
      <c r="N330" s="110">
        <v>-3200</v>
      </c>
      <c r="O330" s="110">
        <v>-3100</v>
      </c>
      <c r="P330" s="110">
        <v>-4920</v>
      </c>
      <c r="Q330" s="110">
        <v>-2500</v>
      </c>
      <c r="R330" s="110">
        <v>-1620</v>
      </c>
      <c r="S330" s="110">
        <v>-1587</v>
      </c>
      <c r="T330" s="110">
        <v>-2997</v>
      </c>
      <c r="U330" s="110">
        <v>-4194</v>
      </c>
      <c r="V330" s="110">
        <v>-6052</v>
      </c>
      <c r="W330" s="110">
        <v>-4957</v>
      </c>
      <c r="X330" s="110">
        <v>-3233</v>
      </c>
      <c r="Y330" s="110">
        <v>-2878</v>
      </c>
      <c r="Z330" s="110">
        <v>-2868</v>
      </c>
      <c r="AA330" s="110">
        <v>-1815</v>
      </c>
      <c r="AB330" s="110">
        <v>-2000</v>
      </c>
      <c r="AC330" s="110">
        <v>-1655</v>
      </c>
      <c r="AD330" s="110">
        <v>-1655</v>
      </c>
      <c r="AE330" s="110">
        <v>-1330</v>
      </c>
      <c r="AF330" s="110">
        <v>-1320</v>
      </c>
      <c r="AG330" s="110">
        <v>-700</v>
      </c>
      <c r="AH330" s="110">
        <f t="shared" ref="AH330:AS330" si="26">AH331+AH332+AH333+AH334+AH335</f>
        <v>0</v>
      </c>
      <c r="AI330" s="110">
        <f t="shared" si="26"/>
        <v>-10.76</v>
      </c>
      <c r="AJ330" s="110">
        <f t="shared" si="26"/>
        <v>-10.91</v>
      </c>
      <c r="AK330" s="110">
        <f t="shared" si="26"/>
        <v>-9.3800000000000008</v>
      </c>
      <c r="AL330" s="110">
        <f t="shared" si="26"/>
        <v>-36.659999999999997</v>
      </c>
      <c r="AM330" s="110">
        <f t="shared" si="26"/>
        <v>-3154.82</v>
      </c>
      <c r="AN330" s="110">
        <f t="shared" si="26"/>
        <v>-3043.83</v>
      </c>
      <c r="AO330" s="110">
        <f t="shared" si="26"/>
        <v>-2498.55069034899</v>
      </c>
      <c r="AP330" s="110">
        <f t="shared" si="26"/>
        <v>-2016.0441574332099</v>
      </c>
      <c r="AQ330" s="110">
        <f t="shared" si="26"/>
        <v>-5290.2190233773199</v>
      </c>
      <c r="AR330" s="110">
        <f t="shared" si="26"/>
        <v>-6764.4227385565118</v>
      </c>
      <c r="AS330" s="110">
        <f t="shared" si="26"/>
        <v>-6786.9898354139059</v>
      </c>
      <c r="AT330" s="110">
        <v>-7110.3899999999994</v>
      </c>
      <c r="AU330" s="110">
        <v>-4816.7029917566797</v>
      </c>
      <c r="AV330" s="110">
        <v>-4127.2488052908548</v>
      </c>
      <c r="AW330" s="110">
        <v>-5493.5838914630722</v>
      </c>
      <c r="AX330" s="110">
        <v>-6404.8731199437225</v>
      </c>
      <c r="AY330" s="110">
        <v>-5880.57</v>
      </c>
      <c r="AZ330" s="110">
        <v>-4542.7360158404645</v>
      </c>
      <c r="BA330" s="110">
        <v>-3768.31</v>
      </c>
      <c r="BB330" s="110">
        <v>-4751</v>
      </c>
      <c r="BC330" s="110">
        <v>-3938</v>
      </c>
      <c r="BD330" s="110">
        <v>-3634</v>
      </c>
      <c r="BE330" s="110">
        <v>-3806</v>
      </c>
      <c r="BF330" s="110">
        <v>-4401</v>
      </c>
      <c r="BG330" s="110">
        <v>-2893</v>
      </c>
      <c r="BH330" s="110">
        <v>-973</v>
      </c>
      <c r="BI330" s="110">
        <v>-935</v>
      </c>
      <c r="BJ330" s="110">
        <v>-2389</v>
      </c>
      <c r="BK330" s="110">
        <v>-3704</v>
      </c>
      <c r="BL330" s="110">
        <v>-2559</v>
      </c>
      <c r="BM330" s="110">
        <v>-2060</v>
      </c>
      <c r="BN330" s="110">
        <v>-1696</v>
      </c>
      <c r="BO330" s="110">
        <v>-1511</v>
      </c>
      <c r="BP330" s="110">
        <v>-1454</v>
      </c>
      <c r="BQ330" s="110">
        <v>-1609</v>
      </c>
      <c r="BR330" s="110">
        <v>-1764</v>
      </c>
      <c r="BS330" s="110">
        <v>-1735</v>
      </c>
      <c r="BT330" s="110">
        <v>-1744</v>
      </c>
      <c r="BU330" s="110">
        <v>-1641</v>
      </c>
      <c r="BV330" s="110">
        <v>-884</v>
      </c>
      <c r="BW330" s="110">
        <v>-623</v>
      </c>
      <c r="BX330" s="110">
        <v>-538</v>
      </c>
      <c r="BY330" s="110">
        <v>-554</v>
      </c>
      <c r="BZ330" s="110">
        <v>-413</v>
      </c>
      <c r="CA330" s="110">
        <v>-275</v>
      </c>
      <c r="CB330" s="110">
        <v>-50</v>
      </c>
      <c r="CC330" s="110">
        <v>-50</v>
      </c>
      <c r="CD330" s="110">
        <v>-280</v>
      </c>
      <c r="CE330" s="110">
        <v>-840</v>
      </c>
      <c r="CF330" s="110">
        <v>-1075</v>
      </c>
      <c r="CG330" s="110">
        <v>-1075</v>
      </c>
      <c r="CH330" s="110">
        <v>-2390</v>
      </c>
      <c r="CI330" s="110">
        <v>-4580</v>
      </c>
      <c r="CJ330" s="110">
        <v>-4870</v>
      </c>
      <c r="CK330" s="110">
        <v>-5525</v>
      </c>
      <c r="CL330" s="110">
        <v>-5905</v>
      </c>
      <c r="CM330" s="110">
        <v>-7085</v>
      </c>
      <c r="CN330" s="110">
        <v>-7855</v>
      </c>
      <c r="CO330" s="110">
        <v>-7825</v>
      </c>
      <c r="CP330" s="110">
        <v>-7595</v>
      </c>
      <c r="CQ330" s="110">
        <v>-6795</v>
      </c>
      <c r="CR330" s="110">
        <v>-6755</v>
      </c>
      <c r="CS330" s="110">
        <v>-8455</v>
      </c>
      <c r="CT330" s="110">
        <v>-8280</v>
      </c>
      <c r="CU330" s="110">
        <v>-7454</v>
      </c>
      <c r="CV330" s="110">
        <v>-6775</v>
      </c>
      <c r="CW330" s="110">
        <v>-9830</v>
      </c>
      <c r="CX330" s="110">
        <v>-11764</v>
      </c>
      <c r="CY330" s="110">
        <v>-11834</v>
      </c>
      <c r="CZ330" s="110">
        <v>-11794</v>
      </c>
      <c r="DA330" s="110">
        <v>-11995</v>
      </c>
      <c r="DB330" s="110">
        <v>-14015</v>
      </c>
      <c r="DC330" s="110">
        <v>-13660</v>
      </c>
      <c r="DD330" s="110">
        <v>-10400</v>
      </c>
      <c r="DE330" s="110">
        <v>-8765</v>
      </c>
      <c r="DF330" s="110">
        <v>-7110</v>
      </c>
      <c r="DG330" s="110">
        <v>-10290</v>
      </c>
      <c r="DH330" s="110">
        <v>-13730</v>
      </c>
      <c r="DI330" s="110">
        <v>-16105</v>
      </c>
      <c r="DJ330" s="110">
        <v>-14290</v>
      </c>
      <c r="DK330" s="110">
        <v>-13565</v>
      </c>
      <c r="DL330" s="110">
        <v>-17335</v>
      </c>
      <c r="DM330" s="110">
        <v>-16845</v>
      </c>
      <c r="DN330" s="110">
        <v>-19575</v>
      </c>
      <c r="DO330" s="110">
        <v>-15775</v>
      </c>
      <c r="DP330" s="110">
        <v>-16787</v>
      </c>
      <c r="DQ330" s="110">
        <v>-19952</v>
      </c>
      <c r="DR330" s="110">
        <v>-16402</v>
      </c>
      <c r="DS330" s="110">
        <v>-17867</v>
      </c>
      <c r="DT330" s="110">
        <v>-16612</v>
      </c>
      <c r="DU330" s="110">
        <v>-15620</v>
      </c>
      <c r="DV330" s="110">
        <v>-14865</v>
      </c>
      <c r="DW330" s="110">
        <v>-17323</v>
      </c>
      <c r="DX330" s="110">
        <v>-15492</v>
      </c>
      <c r="DY330" s="110">
        <v>-14722</v>
      </c>
      <c r="DZ330" s="110">
        <v>-22440.6408534689</v>
      </c>
      <c r="EA330" s="110">
        <v>-21249.173631464899</v>
      </c>
      <c r="EB330" s="110">
        <v>-22645.101705388701</v>
      </c>
      <c r="EC330" s="110">
        <v>-25992</v>
      </c>
      <c r="ED330" s="54">
        <v>-25404</v>
      </c>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HX330" s="47" t="s">
        <v>92</v>
      </c>
    </row>
    <row r="331" spans="2:232" ht="15" customHeight="1" x14ac:dyDescent="0.25">
      <c r="B331" s="65" t="s">
        <v>306</v>
      </c>
      <c r="C331" s="17" t="s">
        <v>575</v>
      </c>
      <c r="D331" s="17" t="str">
        <f t="shared" si="24"/>
        <v>MCG_RAMFDAF_USD</v>
      </c>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54"/>
      <c r="AI331" s="54"/>
      <c r="AJ331" s="54"/>
      <c r="AK331" s="54"/>
      <c r="AL331" s="54"/>
      <c r="AM331" s="54"/>
      <c r="AN331" s="54"/>
      <c r="AO331" s="54"/>
      <c r="AP331" s="54"/>
      <c r="AQ331" s="54"/>
      <c r="AR331" s="54"/>
      <c r="AS331" s="54"/>
      <c r="AT331" s="54"/>
      <c r="AU331" s="54"/>
      <c r="AV331" s="54"/>
      <c r="AW331" s="54"/>
      <c r="AX331" s="98"/>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HX331" s="47" t="s">
        <v>93</v>
      </c>
    </row>
    <row r="332" spans="2:232" ht="15" customHeight="1" x14ac:dyDescent="0.25">
      <c r="B332" s="65" t="s">
        <v>307</v>
      </c>
      <c r="C332" s="17" t="s">
        <v>576</v>
      </c>
      <c r="D332" s="17" t="str">
        <f t="shared" si="24"/>
        <v>MCG_RAMFDAU_USD</v>
      </c>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54"/>
      <c r="AI332" s="54"/>
      <c r="AJ332" s="54"/>
      <c r="AK332" s="54"/>
      <c r="AL332" s="54"/>
      <c r="AM332" s="54"/>
      <c r="AN332" s="54"/>
      <c r="AO332" s="54"/>
      <c r="AP332" s="54"/>
      <c r="AQ332" s="54"/>
      <c r="AR332" s="54"/>
      <c r="AS332" s="54"/>
      <c r="AT332" s="54"/>
      <c r="AU332" s="54"/>
      <c r="AV332" s="54"/>
      <c r="AW332" s="54"/>
      <c r="AX332" s="98"/>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HX332" s="47" t="s">
        <v>94</v>
      </c>
    </row>
    <row r="333" spans="2:232" ht="15" customHeight="1" x14ac:dyDescent="0.25">
      <c r="B333" s="65" t="s">
        <v>308</v>
      </c>
      <c r="C333" s="17" t="s">
        <v>577</v>
      </c>
      <c r="D333" s="17" t="str">
        <f t="shared" si="24"/>
        <v>MCG_RAMFDAW_USD</v>
      </c>
      <c r="E333" s="54">
        <v>-7876</v>
      </c>
      <c r="F333" s="54">
        <v>-6741</v>
      </c>
      <c r="G333" s="99">
        <v>-4841</v>
      </c>
      <c r="H333" s="99">
        <v>-5256</v>
      </c>
      <c r="I333" s="99">
        <v>-5156</v>
      </c>
      <c r="J333" s="99">
        <v>-7192.1</v>
      </c>
      <c r="K333" s="99">
        <v>-4964</v>
      </c>
      <c r="L333" s="99">
        <v>-5549</v>
      </c>
      <c r="M333" s="99">
        <v>-3880</v>
      </c>
      <c r="N333" s="99">
        <v>-3200</v>
      </c>
      <c r="O333" s="99">
        <v>-3100</v>
      </c>
      <c r="P333" s="99">
        <v>-4920</v>
      </c>
      <c r="Q333" s="99">
        <v>-2500</v>
      </c>
      <c r="R333" s="99">
        <v>-1620</v>
      </c>
      <c r="S333" s="99">
        <v>-1587</v>
      </c>
      <c r="T333" s="99">
        <v>-2997</v>
      </c>
      <c r="U333" s="99">
        <v>-4194</v>
      </c>
      <c r="V333" s="99">
        <v>-6052</v>
      </c>
      <c r="W333" s="99">
        <v>-4957</v>
      </c>
      <c r="X333" s="99">
        <v>-3233</v>
      </c>
      <c r="Y333" s="99">
        <v>-2878</v>
      </c>
      <c r="Z333" s="99">
        <v>-2868</v>
      </c>
      <c r="AA333" s="99">
        <v>-1815</v>
      </c>
      <c r="AB333" s="99">
        <v>-2000</v>
      </c>
      <c r="AC333" s="99">
        <v>-1655</v>
      </c>
      <c r="AD333" s="99">
        <v>-1655</v>
      </c>
      <c r="AE333" s="99">
        <v>-1330</v>
      </c>
      <c r="AF333" s="99">
        <v>-1320</v>
      </c>
      <c r="AG333" s="99">
        <v>-700</v>
      </c>
      <c r="AH333" s="99">
        <f t="shared" ref="AH333:AS333" si="27">AH70+AH75</f>
        <v>0</v>
      </c>
      <c r="AI333" s="99">
        <f t="shared" si="27"/>
        <v>-10.76</v>
      </c>
      <c r="AJ333" s="99">
        <f t="shared" si="27"/>
        <v>-10.91</v>
      </c>
      <c r="AK333" s="99">
        <f t="shared" si="27"/>
        <v>-9.3800000000000008</v>
      </c>
      <c r="AL333" s="99">
        <f t="shared" si="27"/>
        <v>-36.659999999999997</v>
      </c>
      <c r="AM333" s="99">
        <f t="shared" si="27"/>
        <v>-3154.82</v>
      </c>
      <c r="AN333" s="99">
        <f t="shared" si="27"/>
        <v>-3043.83</v>
      </c>
      <c r="AO333" s="99">
        <f t="shared" si="27"/>
        <v>-2498.55069034899</v>
      </c>
      <c r="AP333" s="99">
        <f t="shared" si="27"/>
        <v>-2016.0441574332099</v>
      </c>
      <c r="AQ333" s="99">
        <f t="shared" si="27"/>
        <v>-5290.2190233773199</v>
      </c>
      <c r="AR333" s="99">
        <f t="shared" si="27"/>
        <v>-6764.4227385565118</v>
      </c>
      <c r="AS333" s="99">
        <f t="shared" si="27"/>
        <v>-6786.9898354139059</v>
      </c>
      <c r="AT333" s="99">
        <v>-7110.3899999999994</v>
      </c>
      <c r="AU333" s="99">
        <v>-4816.7029917566797</v>
      </c>
      <c r="AV333" s="99">
        <v>-4127.2488052908548</v>
      </c>
      <c r="AW333" s="99">
        <v>-5493.5838914630722</v>
      </c>
      <c r="AX333" s="99">
        <v>-6404.8731199437225</v>
      </c>
      <c r="AY333" s="99">
        <v>-5880.57</v>
      </c>
      <c r="AZ333" s="99">
        <v>-4542.7360158404645</v>
      </c>
      <c r="BA333" s="99">
        <v>-3768.31</v>
      </c>
      <c r="BB333" s="99">
        <v>-4751</v>
      </c>
      <c r="BC333" s="99">
        <v>-3938</v>
      </c>
      <c r="BD333" s="99">
        <v>-3634</v>
      </c>
      <c r="BE333" s="99">
        <v>-3806</v>
      </c>
      <c r="BF333" s="99">
        <v>-4401</v>
      </c>
      <c r="BG333" s="99">
        <v>-2893</v>
      </c>
      <c r="BH333" s="99">
        <v>-973</v>
      </c>
      <c r="BI333" s="99">
        <v>-935</v>
      </c>
      <c r="BJ333" s="99">
        <v>-2389</v>
      </c>
      <c r="BK333" s="99">
        <v>-3704</v>
      </c>
      <c r="BL333" s="99">
        <v>-2559</v>
      </c>
      <c r="BM333" s="99">
        <v>-2060</v>
      </c>
      <c r="BN333" s="99">
        <v>-1696</v>
      </c>
      <c r="BO333" s="99">
        <v>-1511</v>
      </c>
      <c r="BP333" s="99">
        <v>-1454</v>
      </c>
      <c r="BQ333" s="99">
        <v>-1609</v>
      </c>
      <c r="BR333" s="99">
        <v>-1764</v>
      </c>
      <c r="BS333" s="99">
        <v>-1735</v>
      </c>
      <c r="BT333" s="99">
        <v>-1744</v>
      </c>
      <c r="BU333" s="99">
        <v>-1641</v>
      </c>
      <c r="BV333" s="99">
        <v>-884</v>
      </c>
      <c r="BW333" s="99">
        <v>-623</v>
      </c>
      <c r="BX333" s="99">
        <v>-538</v>
      </c>
      <c r="BY333" s="99">
        <v>-554</v>
      </c>
      <c r="BZ333" s="99">
        <v>-413</v>
      </c>
      <c r="CA333" s="99">
        <v>-275</v>
      </c>
      <c r="CB333" s="99">
        <v>-50</v>
      </c>
      <c r="CC333" s="99">
        <v>-50</v>
      </c>
      <c r="CD333" s="99">
        <v>-280</v>
      </c>
      <c r="CE333" s="99">
        <v>-840</v>
      </c>
      <c r="CF333" s="99">
        <v>-1075</v>
      </c>
      <c r="CG333" s="99">
        <v>-1075</v>
      </c>
      <c r="CH333" s="99">
        <v>-2390</v>
      </c>
      <c r="CI333" s="99">
        <v>-4580</v>
      </c>
      <c r="CJ333" s="99">
        <v>-4870</v>
      </c>
      <c r="CK333" s="99">
        <v>-5525</v>
      </c>
      <c r="CL333" s="99">
        <v>-5905</v>
      </c>
      <c r="CM333" s="99">
        <v>-7085</v>
      </c>
      <c r="CN333" s="99">
        <v>-7855</v>
      </c>
      <c r="CO333" s="99">
        <v>-7825</v>
      </c>
      <c r="CP333" s="99">
        <v>-7595</v>
      </c>
      <c r="CQ333" s="99">
        <v>-6795</v>
      </c>
      <c r="CR333" s="99">
        <v>-6755</v>
      </c>
      <c r="CS333" s="99">
        <v>-8455</v>
      </c>
      <c r="CT333" s="99">
        <v>-8280</v>
      </c>
      <c r="CU333" s="99">
        <v>-7454</v>
      </c>
      <c r="CV333" s="99">
        <v>-6775</v>
      </c>
      <c r="CW333" s="99">
        <v>-9830</v>
      </c>
      <c r="CX333" s="99">
        <v>-11764</v>
      </c>
      <c r="CY333" s="99">
        <v>-11834</v>
      </c>
      <c r="CZ333" s="99">
        <v>-11794</v>
      </c>
      <c r="DA333" s="99">
        <v>-11995</v>
      </c>
      <c r="DB333" s="99">
        <v>-14015</v>
      </c>
      <c r="DC333" s="99">
        <v>-13660</v>
      </c>
      <c r="DD333" s="99">
        <v>-10400</v>
      </c>
      <c r="DE333" s="99">
        <v>-8765</v>
      </c>
      <c r="DF333" s="99">
        <v>-7110</v>
      </c>
      <c r="DG333" s="99">
        <v>-10290</v>
      </c>
      <c r="DH333" s="99">
        <v>-13730</v>
      </c>
      <c r="DI333" s="99">
        <v>-16105</v>
      </c>
      <c r="DJ333" s="99">
        <v>-14290</v>
      </c>
      <c r="DK333" s="99">
        <v>-13565</v>
      </c>
      <c r="DL333" s="99">
        <v>-17335</v>
      </c>
      <c r="DM333" s="99">
        <v>-16845</v>
      </c>
      <c r="DN333" s="99">
        <v>-19575</v>
      </c>
      <c r="DO333" s="99">
        <v>-15775</v>
      </c>
      <c r="DP333" s="99">
        <v>-16787</v>
      </c>
      <c r="DQ333" s="99">
        <v>-19952</v>
      </c>
      <c r="DR333" s="99">
        <v>-16402</v>
      </c>
      <c r="DS333" s="99">
        <v>-17867</v>
      </c>
      <c r="DT333" s="99">
        <v>-16612</v>
      </c>
      <c r="DU333" s="99">
        <v>-15620</v>
      </c>
      <c r="DV333" s="99">
        <v>-14865</v>
      </c>
      <c r="DW333" s="99">
        <v>-17323</v>
      </c>
      <c r="DX333" s="110">
        <v>-15492</v>
      </c>
      <c r="DY333" s="110">
        <v>-14722</v>
      </c>
      <c r="DZ333" s="110">
        <v>-22440.6408534689</v>
      </c>
      <c r="EA333" s="110">
        <v>-21249.173631464899</v>
      </c>
      <c r="EB333" s="110">
        <v>-22645.101705388701</v>
      </c>
      <c r="EC333" s="110">
        <v>-25992</v>
      </c>
      <c r="ED333" s="54">
        <v>-25404</v>
      </c>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HX333" s="47" t="s">
        <v>95</v>
      </c>
    </row>
    <row r="334" spans="2:232" ht="15" customHeight="1" x14ac:dyDescent="0.25">
      <c r="B334" s="65" t="s">
        <v>309</v>
      </c>
      <c r="C334" s="17" t="s">
        <v>578</v>
      </c>
      <c r="D334" s="17" t="str">
        <f t="shared" si="24"/>
        <v>MCG_RAMFDAP_USD</v>
      </c>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117"/>
      <c r="EB334" s="117"/>
      <c r="EC334" s="117"/>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HX334" s="47" t="s">
        <v>96</v>
      </c>
    </row>
    <row r="335" spans="2:232" ht="15" customHeight="1" x14ac:dyDescent="0.25">
      <c r="B335" s="65" t="s">
        <v>269</v>
      </c>
      <c r="C335" s="17" t="s">
        <v>579</v>
      </c>
      <c r="D335" s="17" t="str">
        <f t="shared" si="24"/>
        <v>MCG_RAMFDAO_USD</v>
      </c>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117"/>
      <c r="EB335" s="117"/>
      <c r="EC335" s="117"/>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HX335" s="47" t="s">
        <v>97</v>
      </c>
    </row>
    <row r="336" spans="2:232" ht="30" x14ac:dyDescent="0.25">
      <c r="B336" s="64" t="s">
        <v>235</v>
      </c>
      <c r="C336" s="17" t="s">
        <v>580</v>
      </c>
      <c r="D336" s="17" t="str">
        <f t="shared" si="24"/>
        <v>MCG_RAMDVRM_USD</v>
      </c>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117"/>
      <c r="EB336" s="117"/>
      <c r="EC336" s="117"/>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HX336" s="47" t="s">
        <v>99</v>
      </c>
    </row>
    <row r="337" spans="2:232" ht="33" customHeight="1" x14ac:dyDescent="0.25">
      <c r="B337" s="75" t="s">
        <v>317</v>
      </c>
      <c r="C337" s="80"/>
      <c r="D337" s="5"/>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119"/>
      <c r="EB337" s="119"/>
      <c r="EC337" s="119"/>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HX337" s="47" t="s">
        <v>101</v>
      </c>
    </row>
    <row r="338" spans="2:232" ht="15" customHeight="1" x14ac:dyDescent="0.25">
      <c r="B338" s="64" t="s">
        <v>314</v>
      </c>
      <c r="C338" s="17" t="s">
        <v>581</v>
      </c>
      <c r="D338" s="17" t="str">
        <f t="shared" si="24"/>
        <v>MCG_RAMFFS_USD</v>
      </c>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c r="BU338" s="54"/>
      <c r="BV338" s="54"/>
      <c r="BW338" s="54"/>
      <c r="BX338" s="54"/>
      <c r="BY338" s="54"/>
      <c r="BZ338" s="54"/>
      <c r="CA338" s="54"/>
      <c r="CB338" s="54"/>
      <c r="CC338" s="54"/>
      <c r="CD338" s="54"/>
      <c r="CE338" s="54"/>
      <c r="CF338" s="54"/>
      <c r="CG338" s="54"/>
      <c r="CH338" s="54"/>
      <c r="CI338" s="54"/>
      <c r="CJ338" s="54"/>
      <c r="CK338" s="54"/>
      <c r="CL338" s="54"/>
      <c r="CM338" s="54"/>
      <c r="CN338" s="54"/>
      <c r="CO338" s="54"/>
      <c r="CP338" s="54"/>
      <c r="CQ338" s="54"/>
      <c r="CR338" s="54"/>
      <c r="CS338" s="54"/>
      <c r="CT338" s="54"/>
      <c r="CU338" s="54"/>
      <c r="CV338" s="54"/>
      <c r="CW338" s="54"/>
      <c r="CX338" s="54"/>
      <c r="CY338" s="54"/>
      <c r="CZ338" s="54"/>
      <c r="DA338" s="54"/>
      <c r="DB338" s="54"/>
      <c r="DC338" s="54"/>
      <c r="DD338" s="54"/>
      <c r="DE338" s="54"/>
      <c r="DF338" s="54"/>
      <c r="DG338" s="54"/>
      <c r="DH338" s="54"/>
      <c r="DI338" s="54"/>
      <c r="DJ338" s="54"/>
      <c r="DK338" s="54"/>
      <c r="DL338" s="54"/>
      <c r="DM338" s="54"/>
      <c r="DN338" s="54"/>
      <c r="DO338" s="54"/>
      <c r="DP338" s="54"/>
      <c r="DQ338" s="54"/>
      <c r="DR338" s="54"/>
      <c r="DS338" s="54"/>
      <c r="DT338" s="54"/>
      <c r="DU338" s="54"/>
      <c r="DV338" s="54"/>
      <c r="DW338" s="54"/>
      <c r="DX338" s="54"/>
      <c r="DY338" s="54"/>
      <c r="DZ338" s="54"/>
      <c r="EA338" s="117"/>
      <c r="EB338" s="117"/>
      <c r="EC338" s="117"/>
      <c r="ED338" s="54"/>
      <c r="EE338" s="54"/>
      <c r="EF338" s="54"/>
      <c r="EG338" s="54"/>
      <c r="EH338" s="54"/>
      <c r="EI338" s="54"/>
      <c r="EJ338" s="54"/>
      <c r="EK338" s="54"/>
      <c r="EL338" s="54"/>
      <c r="EM338" s="54"/>
      <c r="EN338" s="54"/>
      <c r="EO338" s="54"/>
      <c r="EP338" s="54"/>
      <c r="EQ338" s="54"/>
      <c r="ER338" s="54"/>
      <c r="ES338" s="54"/>
      <c r="ET338" s="54"/>
      <c r="EU338" s="54"/>
      <c r="EV338" s="54"/>
      <c r="EW338" s="54"/>
      <c r="EX338" s="54"/>
      <c r="EY338" s="54"/>
      <c r="EZ338" s="54"/>
      <c r="FA338" s="54"/>
      <c r="FB338" s="54"/>
      <c r="FC338" s="54"/>
      <c r="FD338" s="54"/>
      <c r="FE338" s="54"/>
      <c r="HX338" s="47" t="s">
        <v>103</v>
      </c>
    </row>
    <row r="339" spans="2:232" ht="15" customHeight="1" x14ac:dyDescent="0.25">
      <c r="B339" s="64" t="s">
        <v>315</v>
      </c>
      <c r="C339" s="17" t="s">
        <v>582</v>
      </c>
      <c r="D339" s="17" t="str">
        <f t="shared" si="24"/>
        <v>MCG_RAMFFL_USD</v>
      </c>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4"/>
      <c r="DY339" s="54"/>
      <c r="DZ339" s="54"/>
      <c r="EA339" s="117"/>
      <c r="EB339" s="117"/>
      <c r="EC339" s="117"/>
      <c r="ED339" s="54"/>
      <c r="EE339" s="54"/>
      <c r="EF339" s="54"/>
      <c r="EG339" s="54"/>
      <c r="EH339" s="54"/>
      <c r="EI339" s="54"/>
      <c r="EJ339" s="54"/>
      <c r="EK339" s="54"/>
      <c r="EL339" s="54"/>
      <c r="EM339" s="54"/>
      <c r="EN339" s="54"/>
      <c r="EO339" s="54"/>
      <c r="EP339" s="54"/>
      <c r="EQ339" s="54"/>
      <c r="ER339" s="54"/>
      <c r="ES339" s="54"/>
      <c r="ET339" s="54"/>
      <c r="EU339" s="54"/>
      <c r="EV339" s="54"/>
      <c r="EW339" s="54"/>
      <c r="EX339" s="54"/>
      <c r="EY339" s="54"/>
      <c r="EZ339" s="54"/>
      <c r="FA339" s="54"/>
      <c r="FB339" s="54"/>
      <c r="FC339" s="54"/>
      <c r="FD339" s="54"/>
      <c r="FE339" s="54"/>
      <c r="HX339" s="47" t="s">
        <v>105</v>
      </c>
    </row>
    <row r="340" spans="2:232" ht="30" x14ac:dyDescent="0.25">
      <c r="B340" s="75" t="s">
        <v>318</v>
      </c>
      <c r="C340" s="80"/>
      <c r="D340" s="5"/>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119"/>
      <c r="EB340" s="119"/>
      <c r="EC340" s="119"/>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HX340" s="47" t="s">
        <v>107</v>
      </c>
    </row>
    <row r="341" spans="2:232" ht="15" customHeight="1" x14ac:dyDescent="0.25">
      <c r="B341" s="64" t="s">
        <v>98</v>
      </c>
      <c r="C341" s="17" t="s">
        <v>583</v>
      </c>
      <c r="D341" s="17" t="str">
        <f t="shared" si="24"/>
        <v>MCG_RAMPPS_USD</v>
      </c>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117"/>
      <c r="EB341" s="117"/>
      <c r="EC341" s="117"/>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HX341" s="47" t="s">
        <v>109</v>
      </c>
    </row>
    <row r="342" spans="2:232" ht="15" customHeight="1" x14ac:dyDescent="0.25">
      <c r="B342" s="65" t="s">
        <v>100</v>
      </c>
      <c r="C342" s="17" t="s">
        <v>584</v>
      </c>
      <c r="D342" s="17" t="str">
        <f t="shared" si="24"/>
        <v>MCG_RAMPPSBP_USD</v>
      </c>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117"/>
      <c r="EB342" s="117"/>
      <c r="EC342" s="117"/>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HX342" s="47" t="s">
        <v>110</v>
      </c>
    </row>
    <row r="343" spans="2:232" ht="15" customHeight="1" x14ac:dyDescent="0.25">
      <c r="B343" s="65" t="s">
        <v>102</v>
      </c>
      <c r="C343" s="17" t="s">
        <v>585</v>
      </c>
      <c r="D343" s="17" t="str">
        <f t="shared" si="24"/>
        <v>MCG_RAMPPSWC_USD</v>
      </c>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117"/>
      <c r="EB343" s="117"/>
      <c r="EC343" s="117"/>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HX343" s="47" t="s">
        <v>112</v>
      </c>
    </row>
    <row r="344" spans="2:232" ht="15" customHeight="1" x14ac:dyDescent="0.25">
      <c r="B344" s="64" t="s">
        <v>104</v>
      </c>
      <c r="C344" s="17" t="s">
        <v>586</v>
      </c>
      <c r="D344" s="17" t="str">
        <f t="shared" si="24"/>
        <v>MCG_RAMPPL_USD</v>
      </c>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117"/>
      <c r="EB344" s="117"/>
      <c r="EC344" s="117"/>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HX344" s="47" t="s">
        <v>113</v>
      </c>
    </row>
    <row r="345" spans="2:232" ht="15" customHeight="1" x14ac:dyDescent="0.25">
      <c r="B345" s="65" t="s">
        <v>106</v>
      </c>
      <c r="C345" s="17" t="s">
        <v>587</v>
      </c>
      <c r="D345" s="17" t="str">
        <f t="shared" si="24"/>
        <v>MCG_RAMPPLBP_USD</v>
      </c>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117"/>
      <c r="EB345" s="117"/>
      <c r="EC345" s="117"/>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HX345" s="47" t="s">
        <v>114</v>
      </c>
    </row>
    <row r="346" spans="2:232" ht="15" customHeight="1" x14ac:dyDescent="0.25">
      <c r="B346" s="65" t="s">
        <v>108</v>
      </c>
      <c r="C346" s="17" t="s">
        <v>588</v>
      </c>
      <c r="D346" s="17" t="str">
        <f t="shared" si="24"/>
        <v>MCG_RAMPPLWC_USD</v>
      </c>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117"/>
      <c r="EB346" s="117"/>
      <c r="EC346" s="117"/>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HX346" s="47" t="s">
        <v>115</v>
      </c>
    </row>
    <row r="347" spans="2:232" ht="15" customHeight="1" x14ac:dyDescent="0.25">
      <c r="B347" s="17" t="s">
        <v>236</v>
      </c>
      <c r="C347" s="80"/>
      <c r="D347" s="5"/>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119"/>
      <c r="EB347" s="119"/>
      <c r="EC347" s="119"/>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HX347" s="47" t="s">
        <v>116</v>
      </c>
    </row>
    <row r="348" spans="2:232" ht="15" customHeight="1" x14ac:dyDescent="0.25">
      <c r="B348" s="106" t="s">
        <v>111</v>
      </c>
      <c r="C348" s="67" t="s">
        <v>589</v>
      </c>
      <c r="D348" s="67" t="str">
        <f t="shared" si="24"/>
        <v>MCG_RAMCR_USD</v>
      </c>
      <c r="E348" s="54">
        <v>0</v>
      </c>
      <c r="F348" s="54">
        <v>0</v>
      </c>
      <c r="G348" s="54">
        <v>0</v>
      </c>
      <c r="H348" s="54">
        <v>0</v>
      </c>
      <c r="I348" s="54">
        <v>0</v>
      </c>
      <c r="J348" s="54">
        <v>0</v>
      </c>
      <c r="K348" s="54">
        <v>105931.03</v>
      </c>
      <c r="L348" s="54"/>
      <c r="M348" s="54"/>
      <c r="N348" s="54"/>
      <c r="O348" s="54"/>
      <c r="P348" s="54"/>
      <c r="Q348" s="54"/>
      <c r="R348" s="54"/>
      <c r="S348" s="54"/>
      <c r="T348" s="54"/>
      <c r="U348" s="54"/>
      <c r="V348" s="54">
        <v>110930.59</v>
      </c>
      <c r="W348" s="54">
        <v>0</v>
      </c>
      <c r="X348" s="54">
        <v>0</v>
      </c>
      <c r="Y348" s="54">
        <v>0</v>
      </c>
      <c r="Z348" s="54">
        <v>0</v>
      </c>
      <c r="AA348" s="54">
        <v>0</v>
      </c>
      <c r="AB348" s="54">
        <v>0</v>
      </c>
      <c r="AC348" s="54">
        <v>0</v>
      </c>
      <c r="AD348" s="54">
        <v>0</v>
      </c>
      <c r="AE348" s="54"/>
      <c r="AF348" s="54"/>
      <c r="AG348" s="54"/>
      <c r="AH348" s="54">
        <f t="shared" ref="AH348:AV348" si="28">AH349+AH355</f>
        <v>130196.38</v>
      </c>
      <c r="AI348" s="54">
        <f t="shared" si="28"/>
        <v>0</v>
      </c>
      <c r="AJ348" s="54">
        <f t="shared" si="28"/>
        <v>0</v>
      </c>
      <c r="AK348" s="54">
        <f t="shared" si="28"/>
        <v>0</v>
      </c>
      <c r="AL348" s="54">
        <f t="shared" si="28"/>
        <v>0</v>
      </c>
      <c r="AM348" s="54">
        <f t="shared" si="28"/>
        <v>0</v>
      </c>
      <c r="AN348" s="54">
        <f t="shared" si="28"/>
        <v>0</v>
      </c>
      <c r="AO348" s="54">
        <f t="shared" si="28"/>
        <v>0</v>
      </c>
      <c r="AP348" s="54">
        <f t="shared" si="28"/>
        <v>0</v>
      </c>
      <c r="AQ348" s="54">
        <f t="shared" si="28"/>
        <v>0</v>
      </c>
      <c r="AR348" s="54">
        <f t="shared" si="28"/>
        <v>0</v>
      </c>
      <c r="AS348" s="54">
        <f t="shared" si="28"/>
        <v>0</v>
      </c>
      <c r="AT348" s="54">
        <v>120654.26999999999</v>
      </c>
      <c r="AU348" s="54">
        <f t="shared" si="28"/>
        <v>0</v>
      </c>
      <c r="AV348" s="54">
        <f t="shared" si="28"/>
        <v>0</v>
      </c>
      <c r="AW348" s="54">
        <v>0</v>
      </c>
      <c r="AX348" s="54">
        <v>0</v>
      </c>
      <c r="AY348" s="54">
        <v>0</v>
      </c>
      <c r="AZ348" s="54">
        <v>0</v>
      </c>
      <c r="BA348" s="54">
        <v>0</v>
      </c>
      <c r="BB348" s="54">
        <v>0</v>
      </c>
      <c r="BC348" s="54">
        <v>0</v>
      </c>
      <c r="BD348" s="54">
        <v>0</v>
      </c>
      <c r="BE348" s="54">
        <v>0</v>
      </c>
      <c r="BF348" s="54">
        <v>129183.28</v>
      </c>
      <c r="BG348" s="54">
        <v>0</v>
      </c>
      <c r="BH348" s="54">
        <v>0</v>
      </c>
      <c r="BI348" s="54">
        <v>0</v>
      </c>
      <c r="BJ348" s="54">
        <v>0</v>
      </c>
      <c r="BK348" s="54">
        <v>0</v>
      </c>
      <c r="BL348" s="54">
        <v>0</v>
      </c>
      <c r="BM348" s="54">
        <v>0</v>
      </c>
      <c r="BN348" s="54">
        <v>0</v>
      </c>
      <c r="BO348" s="54">
        <v>0</v>
      </c>
      <c r="BP348" s="54">
        <v>0</v>
      </c>
      <c r="BQ348" s="54">
        <v>0</v>
      </c>
      <c r="BR348" s="54">
        <v>135896.66</v>
      </c>
      <c r="BS348" s="54"/>
      <c r="BT348" s="54"/>
      <c r="BU348" s="54"/>
      <c r="BV348" s="54"/>
      <c r="BW348" s="54"/>
      <c r="BX348" s="54"/>
      <c r="BY348" s="54"/>
      <c r="BZ348" s="54"/>
      <c r="CA348" s="54"/>
      <c r="CB348" s="54"/>
      <c r="CC348" s="54"/>
      <c r="CD348" s="54">
        <v>144905.37</v>
      </c>
      <c r="CE348" s="54"/>
      <c r="CF348" s="54"/>
      <c r="CG348" s="54"/>
      <c r="CH348" s="54"/>
      <c r="CI348" s="54"/>
      <c r="CJ348" s="54"/>
      <c r="CK348" s="54"/>
      <c r="CL348" s="54"/>
      <c r="CM348" s="54"/>
      <c r="CN348" s="54"/>
      <c r="CO348" s="54"/>
      <c r="CP348" s="54">
        <v>137233.26999999999</v>
      </c>
      <c r="CQ348" s="54"/>
      <c r="CR348" s="54"/>
      <c r="CS348" s="54"/>
      <c r="CT348" s="54"/>
      <c r="CU348" s="54"/>
      <c r="CV348" s="54"/>
      <c r="CW348" s="54"/>
      <c r="CX348" s="54"/>
      <c r="CY348" s="54"/>
      <c r="CZ348" s="54"/>
      <c r="DA348" s="54"/>
      <c r="DB348" s="54">
        <v>146383.75</v>
      </c>
      <c r="DC348" s="54"/>
      <c r="DD348" s="54"/>
      <c r="DE348" s="54"/>
      <c r="DF348" s="54"/>
      <c r="DG348" s="54"/>
      <c r="DH348" s="54"/>
      <c r="DI348" s="54"/>
      <c r="DJ348" s="54"/>
      <c r="DK348" s="54"/>
      <c r="DL348" s="54"/>
      <c r="DM348" s="54"/>
      <c r="DN348" s="54">
        <v>155719.38</v>
      </c>
      <c r="DO348" s="54"/>
      <c r="DP348" s="54"/>
      <c r="DQ348" s="54"/>
      <c r="DR348" s="54"/>
      <c r="DS348" s="54"/>
      <c r="DT348" s="54"/>
      <c r="DU348" s="54"/>
      <c r="DV348" s="54"/>
      <c r="DW348" s="54"/>
      <c r="DX348" s="54"/>
      <c r="DY348" s="54"/>
      <c r="DZ348" s="110">
        <v>156470.96593971999</v>
      </c>
      <c r="EA348" s="117"/>
      <c r="EB348" s="117"/>
      <c r="EC348" s="117"/>
      <c r="ED348" s="54"/>
      <c r="EE348" s="54"/>
      <c r="EF348" s="54"/>
      <c r="EG348" s="54"/>
      <c r="EH348" s="54"/>
      <c r="EI348" s="54"/>
      <c r="EJ348" s="54"/>
      <c r="EK348" s="54"/>
      <c r="EL348" s="54"/>
      <c r="EM348" s="54"/>
      <c r="EN348" s="54"/>
      <c r="EO348" s="54"/>
      <c r="EP348" s="54"/>
      <c r="EQ348" s="54"/>
      <c r="ER348" s="54"/>
      <c r="ES348" s="54"/>
      <c r="ET348" s="54"/>
      <c r="EU348" s="54"/>
      <c r="EV348" s="54"/>
      <c r="EW348" s="54"/>
      <c r="EX348" s="54"/>
      <c r="EY348" s="54"/>
      <c r="EZ348" s="54"/>
      <c r="FA348" s="54"/>
      <c r="FB348" s="54"/>
      <c r="FC348" s="54"/>
      <c r="FD348" s="54"/>
      <c r="FE348" s="54"/>
      <c r="HX348" s="107" t="s">
        <v>117</v>
      </c>
    </row>
    <row r="349" spans="2:232" ht="15" customHeight="1" x14ac:dyDescent="0.25">
      <c r="B349" s="108" t="s">
        <v>312</v>
      </c>
      <c r="C349" s="67" t="s">
        <v>590</v>
      </c>
      <c r="D349" s="67" t="str">
        <f t="shared" si="24"/>
        <v>MCG_RAMCRISDR_USD</v>
      </c>
      <c r="E349" s="54"/>
      <c r="F349" s="54"/>
      <c r="G349" s="54"/>
      <c r="H349" s="54"/>
      <c r="I349" s="54"/>
      <c r="J349" s="54"/>
      <c r="K349" s="54">
        <v>80594.591647792899</v>
      </c>
      <c r="L349" s="54"/>
      <c r="M349" s="54"/>
      <c r="N349" s="54"/>
      <c r="O349" s="54"/>
      <c r="P349" s="54"/>
      <c r="Q349" s="54"/>
      <c r="R349" s="54"/>
      <c r="S349" s="54"/>
      <c r="T349" s="54"/>
      <c r="U349" s="54"/>
      <c r="V349" s="54">
        <v>92842.905100000004</v>
      </c>
      <c r="W349" s="54"/>
      <c r="X349" s="54"/>
      <c r="Y349" s="54"/>
      <c r="Z349" s="54"/>
      <c r="AA349" s="54"/>
      <c r="AB349" s="54"/>
      <c r="AC349" s="54"/>
      <c r="AD349" s="54"/>
      <c r="AE349" s="54"/>
      <c r="AF349" s="54"/>
      <c r="AG349" s="54"/>
      <c r="AH349" s="54">
        <v>110783.83</v>
      </c>
      <c r="AI349" s="54"/>
      <c r="AJ349" s="54"/>
      <c r="AK349" s="54"/>
      <c r="AL349" s="54"/>
      <c r="AM349" s="54"/>
      <c r="AN349" s="54"/>
      <c r="AO349" s="54"/>
      <c r="AP349" s="54"/>
      <c r="AQ349" s="54"/>
      <c r="AR349" s="54"/>
      <c r="AS349" s="54"/>
      <c r="AT349" s="54">
        <v>110097.48077664954</v>
      </c>
      <c r="AU349" s="54"/>
      <c r="AV349" s="54"/>
      <c r="AW349" s="54"/>
      <c r="AX349" s="54"/>
      <c r="AY349" s="54"/>
      <c r="AZ349" s="54"/>
      <c r="BA349" s="54"/>
      <c r="BB349" s="54"/>
      <c r="BC349" s="54"/>
      <c r="BD349" s="54"/>
      <c r="BE349" s="54"/>
      <c r="BF349" s="54">
        <v>110873.92466351847</v>
      </c>
      <c r="BG349" s="54"/>
      <c r="BH349" s="54"/>
      <c r="BI349" s="54"/>
      <c r="BJ349" s="54"/>
      <c r="BK349" s="54"/>
      <c r="BL349" s="54"/>
      <c r="BM349" s="54"/>
      <c r="BN349" s="54"/>
      <c r="BO349" s="54"/>
      <c r="BP349" s="54"/>
      <c r="BQ349" s="54"/>
      <c r="BR349" s="54">
        <v>116587.76379070131</v>
      </c>
      <c r="BS349" s="54"/>
      <c r="BT349" s="54"/>
      <c r="BU349" s="54"/>
      <c r="BV349" s="54"/>
      <c r="BW349" s="54"/>
      <c r="BX349" s="54"/>
      <c r="BY349" s="54"/>
      <c r="BZ349" s="54"/>
      <c r="CA349" s="54"/>
      <c r="CB349" s="54"/>
      <c r="CC349" s="54"/>
      <c r="CD349" s="54">
        <v>120386.30051398788</v>
      </c>
      <c r="CE349" s="54"/>
      <c r="CF349" s="54"/>
      <c r="CG349" s="54"/>
      <c r="CH349" s="54"/>
      <c r="CI349" s="54"/>
      <c r="CJ349" s="54"/>
      <c r="CK349" s="54"/>
      <c r="CL349" s="54"/>
      <c r="CM349" s="54"/>
      <c r="CN349" s="54"/>
      <c r="CO349" s="54"/>
      <c r="CP349" s="54">
        <v>112548.6328417</v>
      </c>
      <c r="CQ349" s="54"/>
      <c r="CR349" s="54"/>
      <c r="CS349" s="54"/>
      <c r="CT349" s="54"/>
      <c r="CU349" s="54"/>
      <c r="CV349" s="54"/>
      <c r="CW349" s="54"/>
      <c r="CX349" s="54"/>
      <c r="CY349" s="54"/>
      <c r="CZ349" s="54"/>
      <c r="DA349" s="54"/>
      <c r="DB349" s="54">
        <v>124467.784261824</v>
      </c>
      <c r="DC349" s="54"/>
      <c r="DD349" s="54"/>
      <c r="DE349" s="54"/>
      <c r="DF349" s="54"/>
      <c r="DG349" s="54"/>
      <c r="DH349" s="54"/>
      <c r="DI349" s="54"/>
      <c r="DJ349" s="54"/>
      <c r="DK349" s="54"/>
      <c r="DL349" s="54"/>
      <c r="DM349" s="54"/>
      <c r="DN349" s="54">
        <v>129810.29861109477</v>
      </c>
      <c r="DO349" s="54"/>
      <c r="DP349" s="54"/>
      <c r="DQ349" s="54"/>
      <c r="DR349" s="54"/>
      <c r="DS349" s="54"/>
      <c r="DT349" s="54"/>
      <c r="DU349" s="54"/>
      <c r="DV349" s="54"/>
      <c r="DW349" s="54"/>
      <c r="DX349" s="54"/>
      <c r="DY349" s="54"/>
      <c r="DZ349" s="110">
        <v>121452.83944749</v>
      </c>
      <c r="EA349" s="117"/>
      <c r="EB349" s="117"/>
      <c r="EC349" s="117"/>
      <c r="ED349" s="54"/>
      <c r="EE349" s="54"/>
      <c r="EF349" s="54"/>
      <c r="EG349" s="54"/>
      <c r="EH349" s="54"/>
      <c r="EI349" s="54"/>
      <c r="EJ349" s="54"/>
      <c r="EK349" s="54"/>
      <c r="EL349" s="54"/>
      <c r="EM349" s="54"/>
      <c r="EN349" s="54"/>
      <c r="EO349" s="54"/>
      <c r="EP349" s="54"/>
      <c r="EQ349" s="54"/>
      <c r="ER349" s="54"/>
      <c r="ES349" s="54"/>
      <c r="ET349" s="54"/>
      <c r="EU349" s="54"/>
      <c r="EV349" s="54"/>
      <c r="EW349" s="54"/>
      <c r="EX349" s="54"/>
      <c r="EY349" s="54"/>
      <c r="EZ349" s="54"/>
      <c r="FA349" s="54"/>
      <c r="FB349" s="54"/>
      <c r="FC349" s="54"/>
      <c r="FD349" s="54"/>
      <c r="FE349" s="54"/>
      <c r="HX349" s="107" t="s">
        <v>119</v>
      </c>
    </row>
    <row r="350" spans="2:232" ht="15" customHeight="1" x14ac:dyDescent="0.25">
      <c r="B350" s="109" t="s">
        <v>322</v>
      </c>
      <c r="C350" s="67" t="s">
        <v>591</v>
      </c>
      <c r="D350" s="67" t="str">
        <f t="shared" si="24"/>
        <v>MCG_RAMCRIC_EUR_USD</v>
      </c>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54"/>
      <c r="AI350" s="54"/>
      <c r="AJ350" s="54"/>
      <c r="AK350" s="54"/>
      <c r="AL350" s="54"/>
      <c r="AM350" s="54"/>
      <c r="AN350" s="54"/>
      <c r="AO350" s="54"/>
      <c r="AP350" s="54"/>
      <c r="AQ350" s="54"/>
      <c r="AR350" s="54"/>
      <c r="AS350" s="54"/>
      <c r="AT350" s="54"/>
      <c r="AU350" s="54"/>
      <c r="AV350" s="54"/>
      <c r="AW350" s="54"/>
      <c r="AX350" s="54"/>
      <c r="AY350" s="54"/>
      <c r="AZ350" s="54"/>
      <c r="BA350" s="54"/>
      <c r="BB350" s="54"/>
      <c r="BC350" s="54"/>
      <c r="BD350" s="54"/>
      <c r="BE350" s="54"/>
      <c r="BF350" s="54"/>
      <c r="BG350" s="54"/>
      <c r="BH350" s="54"/>
      <c r="BI350" s="54"/>
      <c r="BJ350" s="54"/>
      <c r="BK350" s="54"/>
      <c r="BL350" s="54"/>
      <c r="BM350" s="54"/>
      <c r="BN350" s="54"/>
      <c r="BO350" s="54"/>
      <c r="BP350" s="54"/>
      <c r="BQ350" s="54"/>
      <c r="BR350" s="54"/>
      <c r="BS350" s="54"/>
      <c r="BT350" s="54"/>
      <c r="BU350" s="54"/>
      <c r="BV350" s="54"/>
      <c r="BW350" s="54"/>
      <c r="BX350" s="54"/>
      <c r="BY350" s="54"/>
      <c r="BZ350" s="54"/>
      <c r="CA350" s="54"/>
      <c r="CB350" s="54"/>
      <c r="CC350" s="54"/>
      <c r="CD350" s="54"/>
      <c r="CE350" s="54"/>
      <c r="CF350" s="54"/>
      <c r="CG350" s="54"/>
      <c r="CH350" s="54"/>
      <c r="CI350" s="54"/>
      <c r="CJ350" s="54"/>
      <c r="CK350" s="54"/>
      <c r="CL350" s="54"/>
      <c r="CM350" s="54"/>
      <c r="CN350" s="54"/>
      <c r="CO350" s="54"/>
      <c r="CP350" s="54"/>
      <c r="CQ350" s="54"/>
      <c r="CR350" s="54"/>
      <c r="CS350" s="54"/>
      <c r="CT350" s="54"/>
      <c r="CU350" s="54"/>
      <c r="CV350" s="54"/>
      <c r="CW350" s="54"/>
      <c r="CX350" s="54"/>
      <c r="CY350" s="54"/>
      <c r="CZ350" s="54"/>
      <c r="DA350" s="54"/>
      <c r="DB350" s="54"/>
      <c r="DC350" s="54"/>
      <c r="DD350" s="54"/>
      <c r="DE350" s="54"/>
      <c r="DF350" s="54"/>
      <c r="DG350" s="54"/>
      <c r="DH350" s="54"/>
      <c r="DI350" s="54"/>
      <c r="DJ350" s="54"/>
      <c r="DK350" s="54"/>
      <c r="DL350" s="54"/>
      <c r="DM350" s="54"/>
      <c r="DN350" s="54"/>
      <c r="DO350" s="54"/>
      <c r="DP350" s="54"/>
      <c r="DQ350" s="54"/>
      <c r="DR350" s="54"/>
      <c r="DS350" s="54"/>
      <c r="DT350" s="54"/>
      <c r="DU350" s="54"/>
      <c r="DV350" s="54"/>
      <c r="DW350" s="54"/>
      <c r="DX350" s="54"/>
      <c r="DY350" s="54"/>
      <c r="DZ350" s="110"/>
      <c r="EA350" s="117"/>
      <c r="EB350" s="117"/>
      <c r="EC350" s="117"/>
      <c r="ED350" s="54"/>
      <c r="EE350" s="54"/>
      <c r="EF350" s="54"/>
      <c r="EG350" s="54"/>
      <c r="EH350" s="54"/>
      <c r="EI350" s="54"/>
      <c r="EJ350" s="54"/>
      <c r="EK350" s="54"/>
      <c r="EL350" s="54"/>
      <c r="EM350" s="54"/>
      <c r="EN350" s="54"/>
      <c r="EO350" s="54"/>
      <c r="EP350" s="54"/>
      <c r="EQ350" s="54"/>
      <c r="ER350" s="54"/>
      <c r="ES350" s="54"/>
      <c r="ET350" s="54"/>
      <c r="EU350" s="54"/>
      <c r="EV350" s="54"/>
      <c r="EW350" s="54"/>
      <c r="EX350" s="54"/>
      <c r="EY350" s="54"/>
      <c r="EZ350" s="54"/>
      <c r="FA350" s="54"/>
      <c r="FB350" s="54"/>
      <c r="FC350" s="54"/>
      <c r="FD350" s="54"/>
      <c r="FE350" s="54"/>
      <c r="HX350" s="107"/>
    </row>
    <row r="351" spans="2:232" ht="15" customHeight="1" x14ac:dyDescent="0.25">
      <c r="B351" s="109" t="s">
        <v>324</v>
      </c>
      <c r="C351" s="67" t="s">
        <v>592</v>
      </c>
      <c r="D351" s="67" t="str">
        <f t="shared" si="24"/>
        <v>MCG_RAMCRIC_JPY_USD</v>
      </c>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c r="BU351" s="54"/>
      <c r="BV351" s="54"/>
      <c r="BW351" s="54"/>
      <c r="BX351" s="54"/>
      <c r="BY351" s="54"/>
      <c r="BZ351" s="54"/>
      <c r="CA351" s="54"/>
      <c r="CB351" s="54"/>
      <c r="CC351" s="54"/>
      <c r="CD351" s="54"/>
      <c r="CE351" s="54"/>
      <c r="CF351" s="54"/>
      <c r="CG351" s="54"/>
      <c r="CH351" s="54"/>
      <c r="CI351" s="54"/>
      <c r="CJ351" s="54"/>
      <c r="CK351" s="54"/>
      <c r="CL351" s="54"/>
      <c r="CM351" s="54"/>
      <c r="CN351" s="54"/>
      <c r="CO351" s="54"/>
      <c r="CP351" s="54"/>
      <c r="CQ351" s="54"/>
      <c r="CR351" s="54"/>
      <c r="CS351" s="54"/>
      <c r="CT351" s="54"/>
      <c r="CU351" s="54"/>
      <c r="CV351" s="54"/>
      <c r="CW351" s="54"/>
      <c r="CX351" s="54"/>
      <c r="CY351" s="54"/>
      <c r="CZ351" s="54"/>
      <c r="DA351" s="54"/>
      <c r="DB351" s="54"/>
      <c r="DC351" s="54"/>
      <c r="DD351" s="54"/>
      <c r="DE351" s="54"/>
      <c r="DF351" s="54"/>
      <c r="DG351" s="54"/>
      <c r="DH351" s="54"/>
      <c r="DI351" s="54"/>
      <c r="DJ351" s="54"/>
      <c r="DK351" s="54"/>
      <c r="DL351" s="54"/>
      <c r="DM351" s="54"/>
      <c r="DN351" s="54"/>
      <c r="DO351" s="54"/>
      <c r="DP351" s="54"/>
      <c r="DQ351" s="54"/>
      <c r="DR351" s="54"/>
      <c r="DS351" s="54"/>
      <c r="DT351" s="54"/>
      <c r="DU351" s="54"/>
      <c r="DV351" s="54"/>
      <c r="DW351" s="54"/>
      <c r="DX351" s="54"/>
      <c r="DY351" s="54"/>
      <c r="DZ351" s="110"/>
      <c r="EA351" s="117"/>
      <c r="EB351" s="117"/>
      <c r="EC351" s="117"/>
      <c r="ED351" s="54"/>
      <c r="EE351" s="54"/>
      <c r="EF351" s="54"/>
      <c r="EG351" s="54"/>
      <c r="EH351" s="54"/>
      <c r="EI351" s="54"/>
      <c r="EJ351" s="54"/>
      <c r="EK351" s="54"/>
      <c r="EL351" s="54"/>
      <c r="EM351" s="54"/>
      <c r="EN351" s="54"/>
      <c r="EO351" s="54"/>
      <c r="EP351" s="54"/>
      <c r="EQ351" s="54"/>
      <c r="ER351" s="54"/>
      <c r="ES351" s="54"/>
      <c r="ET351" s="54"/>
      <c r="EU351" s="54"/>
      <c r="EV351" s="54"/>
      <c r="EW351" s="54"/>
      <c r="EX351" s="54"/>
      <c r="EY351" s="54"/>
      <c r="EZ351" s="54"/>
      <c r="FA351" s="54"/>
      <c r="FB351" s="54"/>
      <c r="FC351" s="54"/>
      <c r="FD351" s="54"/>
      <c r="FE351" s="54"/>
      <c r="HX351" s="107"/>
    </row>
    <row r="352" spans="2:232" ht="15" customHeight="1" x14ac:dyDescent="0.25">
      <c r="B352" s="109" t="s">
        <v>323</v>
      </c>
      <c r="C352" s="67" t="s">
        <v>593</v>
      </c>
      <c r="D352" s="67" t="str">
        <f t="shared" si="24"/>
        <v>MCG_RAMCRIC_GBP_USD</v>
      </c>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c r="BU352" s="54"/>
      <c r="BV352" s="54"/>
      <c r="BW352" s="54"/>
      <c r="BX352" s="54"/>
      <c r="BY352" s="54"/>
      <c r="BZ352" s="54"/>
      <c r="CA352" s="54"/>
      <c r="CB352" s="54"/>
      <c r="CC352" s="54"/>
      <c r="CD352" s="54"/>
      <c r="CE352" s="54"/>
      <c r="CF352" s="54"/>
      <c r="CG352" s="54"/>
      <c r="CH352" s="54"/>
      <c r="CI352" s="54"/>
      <c r="CJ352" s="54"/>
      <c r="CK352" s="54"/>
      <c r="CL352" s="54"/>
      <c r="CM352" s="54"/>
      <c r="CN352" s="54"/>
      <c r="CO352" s="54"/>
      <c r="CP352" s="54"/>
      <c r="CQ352" s="54"/>
      <c r="CR352" s="54"/>
      <c r="CS352" s="54"/>
      <c r="CT352" s="54"/>
      <c r="CU352" s="54"/>
      <c r="CV352" s="54"/>
      <c r="CW352" s="54"/>
      <c r="CX352" s="54"/>
      <c r="CY352" s="54"/>
      <c r="CZ352" s="54"/>
      <c r="DA352" s="54"/>
      <c r="DB352" s="54"/>
      <c r="DC352" s="54"/>
      <c r="DD352" s="54"/>
      <c r="DE352" s="54"/>
      <c r="DF352" s="54"/>
      <c r="DG352" s="54"/>
      <c r="DH352" s="54"/>
      <c r="DI352" s="54"/>
      <c r="DJ352" s="54"/>
      <c r="DK352" s="54"/>
      <c r="DL352" s="54"/>
      <c r="DM352" s="54"/>
      <c r="DN352" s="54"/>
      <c r="DO352" s="54"/>
      <c r="DP352" s="54"/>
      <c r="DQ352" s="54"/>
      <c r="DR352" s="54"/>
      <c r="DS352" s="54"/>
      <c r="DT352" s="54"/>
      <c r="DU352" s="54"/>
      <c r="DV352" s="54"/>
      <c r="DW352" s="54"/>
      <c r="DX352" s="54"/>
      <c r="DY352" s="54"/>
      <c r="DZ352" s="110"/>
      <c r="EA352" s="117"/>
      <c r="EB352" s="117"/>
      <c r="EC352" s="117"/>
      <c r="ED352" s="54"/>
      <c r="EE352" s="54"/>
      <c r="EF352" s="54"/>
      <c r="EG352" s="54"/>
      <c r="EH352" s="54"/>
      <c r="EI352" s="54"/>
      <c r="EJ352" s="54"/>
      <c r="EK352" s="54"/>
      <c r="EL352" s="54"/>
      <c r="EM352" s="54"/>
      <c r="EN352" s="54"/>
      <c r="EO352" s="54"/>
      <c r="EP352" s="54"/>
      <c r="EQ352" s="54"/>
      <c r="ER352" s="54"/>
      <c r="ES352" s="54"/>
      <c r="ET352" s="54"/>
      <c r="EU352" s="54"/>
      <c r="EV352" s="54"/>
      <c r="EW352" s="54"/>
      <c r="EX352" s="54"/>
      <c r="EY352" s="54"/>
      <c r="EZ352" s="54"/>
      <c r="FA352" s="54"/>
      <c r="FB352" s="54"/>
      <c r="FC352" s="54"/>
      <c r="FD352" s="54"/>
      <c r="FE352" s="54"/>
      <c r="HX352" s="107"/>
    </row>
    <row r="353" spans="2:232" ht="15" customHeight="1" x14ac:dyDescent="0.25">
      <c r="B353" s="109" t="s">
        <v>321</v>
      </c>
      <c r="C353" s="67" t="s">
        <v>594</v>
      </c>
      <c r="D353" s="67" t="str">
        <f t="shared" si="24"/>
        <v>MCG_RAMCRIC_USD_USD</v>
      </c>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54"/>
      <c r="AI353" s="54"/>
      <c r="AJ353" s="54"/>
      <c r="AK353" s="54"/>
      <c r="AL353" s="54"/>
      <c r="AM353" s="54"/>
      <c r="AN353" s="54"/>
      <c r="AO353" s="54"/>
      <c r="AP353" s="54"/>
      <c r="AQ353" s="54"/>
      <c r="AR353" s="54"/>
      <c r="AS353" s="54"/>
      <c r="AT353" s="54"/>
      <c r="AU353" s="54"/>
      <c r="AV353" s="54"/>
      <c r="AW353" s="54"/>
      <c r="AX353" s="54"/>
      <c r="AY353" s="54"/>
      <c r="AZ353" s="54"/>
      <c r="BA353" s="54"/>
      <c r="BB353" s="54"/>
      <c r="BC353" s="54"/>
      <c r="BD353" s="54"/>
      <c r="BE353" s="54"/>
      <c r="BF353" s="54"/>
      <c r="BG353" s="54"/>
      <c r="BH353" s="54"/>
      <c r="BI353" s="54"/>
      <c r="BJ353" s="54"/>
      <c r="BK353" s="54"/>
      <c r="BL353" s="54"/>
      <c r="BM353" s="54"/>
      <c r="BN353" s="54"/>
      <c r="BO353" s="54"/>
      <c r="BP353" s="54"/>
      <c r="BQ353" s="54"/>
      <c r="BR353" s="54"/>
      <c r="BS353" s="54"/>
      <c r="BT353" s="54"/>
      <c r="BU353" s="54"/>
      <c r="BV353" s="54"/>
      <c r="BW353" s="54"/>
      <c r="BX353" s="54"/>
      <c r="BY353" s="54"/>
      <c r="BZ353" s="54"/>
      <c r="CA353" s="54"/>
      <c r="CB353" s="54"/>
      <c r="CC353" s="54"/>
      <c r="CD353" s="54"/>
      <c r="CE353" s="54"/>
      <c r="CF353" s="54"/>
      <c r="CG353" s="54"/>
      <c r="CH353" s="54"/>
      <c r="CI353" s="54"/>
      <c r="CJ353" s="54"/>
      <c r="CK353" s="54"/>
      <c r="CL353" s="54"/>
      <c r="CM353" s="54"/>
      <c r="CN353" s="54"/>
      <c r="CO353" s="54"/>
      <c r="CP353" s="54"/>
      <c r="CQ353" s="54"/>
      <c r="CR353" s="54"/>
      <c r="CS353" s="54"/>
      <c r="CT353" s="54"/>
      <c r="CU353" s="54"/>
      <c r="CV353" s="54"/>
      <c r="CW353" s="54"/>
      <c r="CX353" s="54"/>
      <c r="CY353" s="54"/>
      <c r="CZ353" s="54"/>
      <c r="DA353" s="54"/>
      <c r="DB353" s="54"/>
      <c r="DC353" s="54"/>
      <c r="DD353" s="54"/>
      <c r="DE353" s="54"/>
      <c r="DF353" s="54"/>
      <c r="DG353" s="54"/>
      <c r="DH353" s="54"/>
      <c r="DI353" s="54"/>
      <c r="DJ353" s="54"/>
      <c r="DK353" s="54"/>
      <c r="DL353" s="54"/>
      <c r="DM353" s="54"/>
      <c r="DN353" s="54"/>
      <c r="DO353" s="54"/>
      <c r="DP353" s="54"/>
      <c r="DQ353" s="54"/>
      <c r="DR353" s="54"/>
      <c r="DS353" s="54"/>
      <c r="DT353" s="54"/>
      <c r="DU353" s="54"/>
      <c r="DV353" s="54"/>
      <c r="DW353" s="54"/>
      <c r="DX353" s="54"/>
      <c r="DY353" s="54"/>
      <c r="DZ353" s="110"/>
      <c r="EA353" s="117"/>
      <c r="EB353" s="117"/>
      <c r="EC353" s="117"/>
      <c r="ED353" s="54"/>
      <c r="EE353" s="54"/>
      <c r="EF353" s="54"/>
      <c r="EG353" s="54"/>
      <c r="EH353" s="54"/>
      <c r="EI353" s="54"/>
      <c r="EJ353" s="54"/>
      <c r="EK353" s="54"/>
      <c r="EL353" s="54"/>
      <c r="EM353" s="54"/>
      <c r="EN353" s="54"/>
      <c r="EO353" s="54"/>
      <c r="EP353" s="54"/>
      <c r="EQ353" s="54"/>
      <c r="ER353" s="54"/>
      <c r="ES353" s="54"/>
      <c r="ET353" s="54"/>
      <c r="EU353" s="54"/>
      <c r="EV353" s="54"/>
      <c r="EW353" s="54"/>
      <c r="EX353" s="54"/>
      <c r="EY353" s="54"/>
      <c r="EZ353" s="54"/>
      <c r="FA353" s="54"/>
      <c r="FB353" s="54"/>
      <c r="FC353" s="54"/>
      <c r="FD353" s="54"/>
      <c r="FE353" s="54"/>
      <c r="HX353" s="107"/>
    </row>
    <row r="354" spans="2:232" ht="15" customHeight="1" x14ac:dyDescent="0.25">
      <c r="B354" s="108" t="s">
        <v>313</v>
      </c>
      <c r="C354" s="67" t="s">
        <v>595</v>
      </c>
      <c r="D354" s="67" t="str">
        <f t="shared" si="24"/>
        <v>MCG_RAMCROSDR_USD</v>
      </c>
      <c r="E354" s="54"/>
      <c r="F354" s="54"/>
      <c r="G354" s="54"/>
      <c r="H354" s="54"/>
      <c r="I354" s="54"/>
      <c r="J354" s="54"/>
      <c r="K354" s="54">
        <v>25336.438352207198</v>
      </c>
      <c r="L354" s="54"/>
      <c r="M354" s="54"/>
      <c r="N354" s="54"/>
      <c r="O354" s="54"/>
      <c r="P354" s="54"/>
      <c r="Q354" s="54"/>
      <c r="R354" s="54"/>
      <c r="S354" s="54"/>
      <c r="T354" s="54"/>
      <c r="U354" s="54"/>
      <c r="V354" s="54">
        <v>18087.6849</v>
      </c>
      <c r="W354" s="54"/>
      <c r="X354" s="54"/>
      <c r="Y354" s="54"/>
      <c r="Z354" s="54"/>
      <c r="AA354" s="54"/>
      <c r="AB354" s="54"/>
      <c r="AC354" s="54"/>
      <c r="AD354" s="54"/>
      <c r="AE354" s="54"/>
      <c r="AF354" s="54"/>
      <c r="AG354" s="54"/>
      <c r="AH354" s="54"/>
      <c r="AI354" s="54"/>
      <c r="AJ354" s="54"/>
      <c r="AK354" s="54"/>
      <c r="AL354" s="54"/>
      <c r="AM354" s="54"/>
      <c r="AN354" s="54"/>
      <c r="AO354" s="54"/>
      <c r="AP354" s="54"/>
      <c r="AQ354" s="54"/>
      <c r="AR354" s="54"/>
      <c r="AS354" s="54"/>
      <c r="AT354" s="54">
        <v>10556.789223350454</v>
      </c>
      <c r="AU354" s="54"/>
      <c r="AV354" s="54"/>
      <c r="AW354" s="54"/>
      <c r="AX354" s="54"/>
      <c r="AY354" s="54"/>
      <c r="AZ354" s="54"/>
      <c r="BA354" s="54"/>
      <c r="BB354" s="54"/>
      <c r="BC354" s="54"/>
      <c r="BD354" s="54"/>
      <c r="BE354" s="54"/>
      <c r="BF354" s="54">
        <v>18309.355336481538</v>
      </c>
      <c r="BG354" s="54"/>
      <c r="BH354" s="54"/>
      <c r="BI354" s="54"/>
      <c r="BJ354" s="54"/>
      <c r="BK354" s="54"/>
      <c r="BL354" s="54"/>
      <c r="BM354" s="54"/>
      <c r="BN354" s="54"/>
      <c r="BO354" s="54"/>
      <c r="BP354" s="54"/>
      <c r="BQ354" s="54"/>
      <c r="BR354" s="54">
        <v>19308.906209298671</v>
      </c>
      <c r="BS354" s="54"/>
      <c r="BT354" s="54"/>
      <c r="BU354" s="54"/>
      <c r="BV354" s="54"/>
      <c r="BW354" s="54"/>
      <c r="BX354" s="54"/>
      <c r="BY354" s="54"/>
      <c r="BZ354" s="54"/>
      <c r="CA354" s="54"/>
      <c r="CB354" s="54"/>
      <c r="CC354" s="54"/>
      <c r="CD354" s="54">
        <v>24519.069486012115</v>
      </c>
      <c r="CE354" s="54"/>
      <c r="CF354" s="54"/>
      <c r="CG354" s="54"/>
      <c r="CH354" s="54"/>
      <c r="CI354" s="54"/>
      <c r="CJ354" s="54"/>
      <c r="CK354" s="54"/>
      <c r="CL354" s="54"/>
      <c r="CM354" s="54"/>
      <c r="CN354" s="54"/>
      <c r="CO354" s="54"/>
      <c r="CP354" s="54">
        <v>24684.637158300298</v>
      </c>
      <c r="CQ354" s="54"/>
      <c r="CR354" s="54"/>
      <c r="CS354" s="54"/>
      <c r="CT354" s="54"/>
      <c r="CU354" s="54"/>
      <c r="CV354" s="54"/>
      <c r="CW354" s="54"/>
      <c r="CX354" s="54"/>
      <c r="CY354" s="54"/>
      <c r="CZ354" s="54"/>
      <c r="DA354" s="54"/>
      <c r="DB354" s="54">
        <v>21915.965738176001</v>
      </c>
      <c r="DC354" s="54"/>
      <c r="DD354" s="54"/>
      <c r="DE354" s="54"/>
      <c r="DF354" s="54"/>
      <c r="DG354" s="54"/>
      <c r="DH354" s="54"/>
      <c r="DI354" s="54"/>
      <c r="DJ354" s="54"/>
      <c r="DK354" s="54"/>
      <c r="DL354" s="54"/>
      <c r="DM354" s="54"/>
      <c r="DN354" s="54">
        <v>25909.081388905226</v>
      </c>
      <c r="DO354" s="54"/>
      <c r="DP354" s="54"/>
      <c r="DQ354" s="54"/>
      <c r="DR354" s="54"/>
      <c r="DS354" s="54"/>
      <c r="DT354" s="54"/>
      <c r="DU354" s="54"/>
      <c r="DV354" s="54"/>
      <c r="DW354" s="54"/>
      <c r="DX354" s="54"/>
      <c r="DY354" s="54"/>
      <c r="DZ354" s="121">
        <v>35018.126492230003</v>
      </c>
      <c r="EA354" s="117"/>
      <c r="EB354" s="117"/>
      <c r="EC354" s="117"/>
      <c r="ED354" s="117"/>
      <c r="EE354" s="54"/>
      <c r="EF354" s="54"/>
      <c r="EG354" s="54"/>
      <c r="EH354" s="54"/>
      <c r="EI354" s="54"/>
      <c r="EJ354" s="54"/>
      <c r="EK354" s="54"/>
      <c r="EL354" s="54"/>
      <c r="EM354" s="54"/>
      <c r="EN354" s="54"/>
      <c r="EO354" s="54"/>
      <c r="EP354" s="54"/>
      <c r="EQ354" s="54"/>
      <c r="ER354" s="54"/>
      <c r="ES354" s="54"/>
      <c r="ET354" s="54"/>
      <c r="EU354" s="54"/>
      <c r="EV354" s="54"/>
      <c r="EW354" s="54"/>
      <c r="EX354" s="54"/>
      <c r="EY354" s="54"/>
      <c r="EZ354" s="54"/>
      <c r="FA354" s="54"/>
      <c r="FB354" s="54"/>
      <c r="FC354" s="54"/>
      <c r="FD354" s="54"/>
      <c r="FE354" s="54"/>
      <c r="HX354" s="107" t="s">
        <v>120</v>
      </c>
    </row>
    <row r="355" spans="2:232" ht="13.8" x14ac:dyDescent="0.25">
      <c r="B355"/>
      <c r="C355"/>
      <c r="D355"/>
      <c r="E355"/>
      <c r="F355"/>
      <c r="G355" s="8"/>
      <c r="H355" s="8"/>
      <c r="I355" s="8"/>
      <c r="W355" s="54"/>
      <c r="X355" s="54"/>
      <c r="Y355" s="54"/>
      <c r="Z355" s="54"/>
      <c r="AA355" s="54"/>
      <c r="AB355" s="54"/>
      <c r="AC355" s="54"/>
      <c r="AD355" s="54"/>
      <c r="AE355" s="54"/>
      <c r="AF355" s="54"/>
      <c r="AG355" s="54"/>
      <c r="AH355" s="54">
        <v>19412.55</v>
      </c>
      <c r="AI355" s="54"/>
      <c r="AJ355" s="54"/>
      <c r="AK355" s="54"/>
      <c r="AL355" s="54"/>
      <c r="AM355" s="54"/>
      <c r="AN355" s="54"/>
      <c r="AO355" s="54"/>
      <c r="AP355" s="54"/>
      <c r="AQ355" s="54"/>
      <c r="AR355" s="54"/>
      <c r="AS355" s="54"/>
      <c r="AT355" s="54"/>
      <c r="AU355" s="54"/>
      <c r="AV355" s="54"/>
      <c r="EA355" s="120"/>
      <c r="EB355" s="120"/>
      <c r="EC355" s="120"/>
      <c r="HX355" s="47" t="s">
        <v>121</v>
      </c>
    </row>
    <row r="356" spans="2:232" ht="13.8" x14ac:dyDescent="0.25">
      <c r="G356" s="8"/>
      <c r="H356" s="8"/>
      <c r="I356" s="8"/>
      <c r="W356"/>
      <c r="X356"/>
      <c r="Y356" s="8"/>
      <c r="Z356" s="8"/>
      <c r="AA356" s="8"/>
      <c r="EA356"/>
      <c r="EB356"/>
      <c r="EC356" s="8"/>
      <c r="HX356" s="47" t="s">
        <v>122</v>
      </c>
    </row>
    <row r="357" spans="2:232" ht="13.8" x14ac:dyDescent="0.25">
      <c r="B357" s="69" t="s">
        <v>118</v>
      </c>
      <c r="C357" s="18"/>
      <c r="D357" s="18"/>
      <c r="E357" s="7"/>
      <c r="F357" s="7"/>
      <c r="G357" s="8"/>
      <c r="H357" s="8"/>
      <c r="I357" s="8"/>
      <c r="Y357" s="8"/>
      <c r="Z357" s="8"/>
      <c r="AA357" s="8"/>
      <c r="EC357" s="8"/>
      <c r="HX357" s="47" t="s">
        <v>123</v>
      </c>
    </row>
    <row r="358" spans="2:232" ht="13.8" x14ac:dyDescent="0.25">
      <c r="B358" s="7"/>
      <c r="C358" s="7"/>
      <c r="D358" s="7"/>
      <c r="E358" s="15"/>
      <c r="F358" s="7"/>
      <c r="G358" s="8"/>
      <c r="H358" s="8"/>
      <c r="I358" s="8"/>
      <c r="W358" s="7"/>
      <c r="X358" s="7"/>
      <c r="Y358" s="8"/>
      <c r="Z358" s="8"/>
      <c r="AA358" s="8"/>
      <c r="EA358" s="7"/>
      <c r="EB358" s="7"/>
      <c r="EC358" s="8"/>
      <c r="HX358" s="47" t="s">
        <v>124</v>
      </c>
    </row>
    <row r="359" spans="2:232" ht="44.25" customHeight="1" x14ac:dyDescent="0.25">
      <c r="B359" s="124" t="s">
        <v>624</v>
      </c>
      <c r="C359" s="124"/>
      <c r="D359" s="124"/>
      <c r="E359" s="124"/>
      <c r="F359" s="124"/>
      <c r="G359" s="124"/>
      <c r="H359" s="124"/>
      <c r="I359" s="124"/>
      <c r="J359" s="124"/>
      <c r="W359" s="15"/>
      <c r="X359" s="7"/>
      <c r="Y359" s="8"/>
      <c r="Z359" s="8"/>
      <c r="AA359" s="8"/>
      <c r="EA359" s="15"/>
      <c r="EB359" s="7"/>
      <c r="EC359" s="8"/>
      <c r="HX359" s="47" t="s">
        <v>125</v>
      </c>
    </row>
    <row r="360" spans="2:232" ht="13.8" x14ac:dyDescent="0.25">
      <c r="B360" s="94"/>
      <c r="C360" s="94"/>
      <c r="D360" s="94"/>
      <c r="E360" s="14"/>
      <c r="F360" s="94"/>
      <c r="G360" s="94"/>
      <c r="H360" s="94"/>
      <c r="I360" s="94"/>
      <c r="J360" s="95"/>
      <c r="W360" s="1"/>
      <c r="EA360" s="1"/>
      <c r="HX360" s="47" t="s">
        <v>126</v>
      </c>
    </row>
    <row r="361" spans="2:232" ht="28.5" customHeight="1" x14ac:dyDescent="0.25">
      <c r="B361" s="124" t="s">
        <v>625</v>
      </c>
      <c r="C361" s="124"/>
      <c r="D361" s="124"/>
      <c r="E361" s="124"/>
      <c r="F361" s="124"/>
      <c r="G361" s="124"/>
      <c r="H361" s="124"/>
      <c r="I361" s="124"/>
      <c r="J361" s="124"/>
      <c r="W361" s="14"/>
      <c r="X361" s="94"/>
      <c r="Y361" s="94"/>
      <c r="Z361" s="94"/>
      <c r="AA361" s="94"/>
      <c r="AB361" s="95"/>
      <c r="EA361" s="14"/>
      <c r="EB361" s="94"/>
      <c r="EC361" s="94"/>
      <c r="HX361" s="47" t="s">
        <v>127</v>
      </c>
    </row>
    <row r="362" spans="2:232" ht="13.8" x14ac:dyDescent="0.25">
      <c r="B362" s="94"/>
      <c r="C362" s="94"/>
      <c r="D362" s="94"/>
      <c r="E362" s="14"/>
      <c r="F362" s="94"/>
      <c r="G362" s="94"/>
      <c r="H362" s="94"/>
      <c r="I362" s="94"/>
      <c r="J362" s="95"/>
      <c r="W362" s="1"/>
      <c r="EA362" s="1"/>
      <c r="HX362" s="47" t="s">
        <v>128</v>
      </c>
    </row>
    <row r="363" spans="2:232" ht="14.25" customHeight="1" x14ac:dyDescent="0.25">
      <c r="B363" s="124" t="s">
        <v>626</v>
      </c>
      <c r="C363" s="124"/>
      <c r="D363" s="124"/>
      <c r="E363" s="124"/>
      <c r="F363" s="124"/>
      <c r="G363" s="124"/>
      <c r="H363" s="124"/>
      <c r="I363" s="124"/>
      <c r="J363" s="124"/>
      <c r="W363" s="14"/>
      <c r="X363" s="94"/>
      <c r="Y363" s="94"/>
      <c r="Z363" s="94"/>
      <c r="AA363" s="94"/>
      <c r="AB363" s="95"/>
      <c r="EA363" s="14"/>
      <c r="EB363" s="94"/>
      <c r="EC363" s="94"/>
      <c r="HX363" s="47" t="s">
        <v>129</v>
      </c>
    </row>
    <row r="364" spans="2:232" ht="13.8" x14ac:dyDescent="0.25">
      <c r="B364" s="94"/>
      <c r="C364" s="94"/>
      <c r="D364" s="94"/>
      <c r="E364" s="14"/>
      <c r="F364" s="94"/>
      <c r="G364" s="94"/>
      <c r="H364" s="94"/>
      <c r="I364" s="94"/>
      <c r="J364" s="95"/>
      <c r="W364" s="1"/>
      <c r="EA364" s="1"/>
      <c r="HX364" s="47" t="s">
        <v>130</v>
      </c>
    </row>
    <row r="365" spans="2:232" ht="14.25" customHeight="1" x14ac:dyDescent="0.25">
      <c r="B365" s="124" t="s">
        <v>627</v>
      </c>
      <c r="C365" s="124"/>
      <c r="D365" s="124"/>
      <c r="E365" s="124"/>
      <c r="F365" s="124"/>
      <c r="G365" s="124"/>
      <c r="H365" s="124"/>
      <c r="I365" s="124"/>
      <c r="J365" s="124"/>
      <c r="W365" s="14"/>
      <c r="X365" s="94"/>
      <c r="Y365" s="94"/>
      <c r="Z365" s="94"/>
      <c r="AA365" s="94"/>
      <c r="AB365" s="95"/>
      <c r="EA365" s="14"/>
      <c r="EB365" s="94"/>
      <c r="EC365" s="94"/>
      <c r="HX365" s="47" t="s">
        <v>131</v>
      </c>
    </row>
    <row r="366" spans="2:232" ht="13.8" x14ac:dyDescent="0.25">
      <c r="B366" s="94"/>
      <c r="C366" s="94"/>
      <c r="D366" s="94"/>
      <c r="E366" s="14"/>
      <c r="F366" s="94"/>
      <c r="G366" s="94"/>
      <c r="H366" s="94"/>
      <c r="I366" s="94"/>
      <c r="J366" s="95"/>
      <c r="W366" s="1"/>
      <c r="EA366" s="1"/>
      <c r="HX366" s="47" t="s">
        <v>132</v>
      </c>
    </row>
    <row r="367" spans="2:232" ht="14.25" customHeight="1" x14ac:dyDescent="0.25">
      <c r="B367" s="124" t="s">
        <v>628</v>
      </c>
      <c r="C367" s="124"/>
      <c r="D367" s="124"/>
      <c r="E367" s="124"/>
      <c r="F367" s="124"/>
      <c r="G367" s="124"/>
      <c r="H367" s="124"/>
      <c r="I367" s="124"/>
      <c r="J367" s="124"/>
      <c r="W367" s="14"/>
      <c r="X367" s="94"/>
      <c r="Y367" s="94"/>
      <c r="Z367" s="94"/>
      <c r="AA367" s="94"/>
      <c r="AB367" s="95"/>
      <c r="EA367" s="14"/>
      <c r="EB367" s="94"/>
      <c r="EC367" s="94"/>
      <c r="HX367" s="47" t="s">
        <v>133</v>
      </c>
    </row>
    <row r="368" spans="2:232" ht="13.8" x14ac:dyDescent="0.25">
      <c r="B368" s="94"/>
      <c r="C368" s="94"/>
      <c r="D368" s="94"/>
      <c r="E368" s="14"/>
      <c r="F368" s="94"/>
      <c r="G368" s="94"/>
      <c r="H368" s="94"/>
      <c r="I368" s="94"/>
      <c r="J368" s="95"/>
      <c r="W368" s="1"/>
      <c r="EA368" s="1"/>
      <c r="HX368" s="47" t="s">
        <v>134</v>
      </c>
    </row>
    <row r="369" spans="2:232" ht="32.25" customHeight="1" x14ac:dyDescent="0.25">
      <c r="B369" s="124" t="s">
        <v>629</v>
      </c>
      <c r="C369" s="124"/>
      <c r="D369" s="124"/>
      <c r="E369" s="124"/>
      <c r="F369" s="124"/>
      <c r="G369" s="124"/>
      <c r="H369" s="124"/>
      <c r="I369" s="124"/>
      <c r="J369" s="124"/>
      <c r="W369" s="14"/>
      <c r="X369" s="94"/>
      <c r="Y369" s="94"/>
      <c r="Z369" s="94"/>
      <c r="AA369" s="94"/>
      <c r="AB369" s="95"/>
      <c r="EA369" s="14"/>
      <c r="EB369" s="94"/>
      <c r="EC369" s="94"/>
      <c r="HX369" s="47" t="s">
        <v>135</v>
      </c>
    </row>
    <row r="370" spans="2:232" ht="13.8" x14ac:dyDescent="0.25">
      <c r="B370" s="94"/>
      <c r="C370" s="94"/>
      <c r="D370" s="94"/>
      <c r="E370" s="14"/>
      <c r="F370" s="94"/>
      <c r="G370" s="94"/>
      <c r="H370" s="94"/>
      <c r="I370" s="94"/>
      <c r="J370" s="95"/>
      <c r="W370" s="1"/>
      <c r="EA370" s="1"/>
      <c r="HX370" s="47" t="s">
        <v>136</v>
      </c>
    </row>
    <row r="371" spans="2:232" ht="14.25" customHeight="1" x14ac:dyDescent="0.25">
      <c r="B371" s="124" t="s">
        <v>630</v>
      </c>
      <c r="C371" s="124"/>
      <c r="D371" s="124"/>
      <c r="E371" s="124"/>
      <c r="F371" s="124"/>
      <c r="G371" s="124"/>
      <c r="H371" s="124"/>
      <c r="I371" s="124"/>
      <c r="J371" s="124"/>
      <c r="W371" s="14"/>
      <c r="X371" s="94"/>
      <c r="Y371" s="94"/>
      <c r="Z371" s="94"/>
      <c r="AA371" s="94"/>
      <c r="AB371" s="95"/>
      <c r="EA371" s="14"/>
      <c r="EB371" s="94"/>
      <c r="EC371" s="94"/>
      <c r="HX371" s="47" t="s">
        <v>137</v>
      </c>
    </row>
    <row r="372" spans="2:232" ht="13.8" x14ac:dyDescent="0.25">
      <c r="B372" s="94"/>
      <c r="C372" s="94"/>
      <c r="D372" s="94"/>
      <c r="E372" s="14"/>
      <c r="F372" s="94"/>
      <c r="G372" s="94"/>
      <c r="H372" s="94"/>
      <c r="I372" s="94"/>
      <c r="J372" s="95"/>
      <c r="W372" s="1"/>
      <c r="EA372" s="1"/>
      <c r="HX372" s="47" t="s">
        <v>138</v>
      </c>
    </row>
    <row r="373" spans="2:232" ht="14.25" customHeight="1" x14ac:dyDescent="0.25">
      <c r="B373" s="124" t="s">
        <v>631</v>
      </c>
      <c r="C373" s="124"/>
      <c r="D373" s="124"/>
      <c r="E373" s="124"/>
      <c r="F373" s="124"/>
      <c r="G373" s="124"/>
      <c r="H373" s="124"/>
      <c r="I373" s="124"/>
      <c r="J373" s="124"/>
      <c r="W373" s="14"/>
      <c r="X373" s="94"/>
      <c r="Y373" s="94"/>
      <c r="Z373" s="94"/>
      <c r="AA373" s="94"/>
      <c r="AB373" s="95"/>
      <c r="EA373" s="14"/>
      <c r="EB373" s="94"/>
      <c r="EC373" s="94"/>
      <c r="HX373" s="47" t="s">
        <v>139</v>
      </c>
    </row>
    <row r="374" spans="2:232" ht="13.8" x14ac:dyDescent="0.25">
      <c r="B374" s="94"/>
      <c r="C374" s="94"/>
      <c r="D374" s="94"/>
      <c r="E374" s="14"/>
      <c r="F374" s="94"/>
      <c r="G374" s="94"/>
      <c r="H374" s="94"/>
      <c r="I374" s="94"/>
      <c r="J374" s="95"/>
      <c r="W374" s="1"/>
      <c r="EA374" s="1"/>
      <c r="HX374" s="47" t="s">
        <v>140</v>
      </c>
    </row>
    <row r="375" spans="2:232" ht="14.25" customHeight="1" x14ac:dyDescent="0.25">
      <c r="B375" s="124" t="s">
        <v>632</v>
      </c>
      <c r="C375" s="124"/>
      <c r="D375" s="124"/>
      <c r="E375" s="124"/>
      <c r="F375" s="124"/>
      <c r="G375" s="124"/>
      <c r="H375" s="124"/>
      <c r="I375" s="124"/>
      <c r="J375" s="124"/>
      <c r="W375" s="14"/>
      <c r="X375" s="94"/>
      <c r="Y375" s="94"/>
      <c r="Z375" s="94"/>
      <c r="AA375" s="94"/>
      <c r="AB375" s="95"/>
      <c r="EA375" s="14"/>
      <c r="EB375" s="94"/>
      <c r="EC375" s="94"/>
      <c r="HX375" s="47" t="s">
        <v>141</v>
      </c>
    </row>
    <row r="376" spans="2:232" ht="13.8" x14ac:dyDescent="0.25">
      <c r="B376" s="94"/>
      <c r="C376" s="94"/>
      <c r="D376" s="94"/>
      <c r="E376" s="14"/>
      <c r="F376" s="94"/>
      <c r="G376" s="94"/>
      <c r="H376" s="94"/>
      <c r="I376" s="94"/>
      <c r="J376" s="95"/>
      <c r="W376" s="1"/>
      <c r="EA376" s="1"/>
      <c r="HX376" s="47" t="s">
        <v>142</v>
      </c>
    </row>
    <row r="377" spans="2:232" ht="14.25" customHeight="1" x14ac:dyDescent="0.25">
      <c r="B377" s="124" t="s">
        <v>633</v>
      </c>
      <c r="C377" s="124"/>
      <c r="D377" s="124"/>
      <c r="E377" s="124"/>
      <c r="F377" s="124"/>
      <c r="G377" s="124"/>
      <c r="H377" s="124"/>
      <c r="I377" s="124"/>
      <c r="J377" s="124"/>
      <c r="W377" s="14"/>
      <c r="X377" s="94"/>
      <c r="Y377" s="94"/>
      <c r="Z377" s="94"/>
      <c r="AA377" s="94"/>
      <c r="AB377" s="95"/>
      <c r="EA377" s="14"/>
      <c r="EB377" s="94"/>
      <c r="EC377" s="94"/>
      <c r="HX377" s="47" t="s">
        <v>143</v>
      </c>
    </row>
    <row r="378" spans="2:232" ht="13.8" x14ac:dyDescent="0.25">
      <c r="B378" s="94"/>
      <c r="C378" s="94"/>
      <c r="D378" s="94"/>
      <c r="E378" s="14"/>
      <c r="F378" s="94"/>
      <c r="G378" s="94"/>
      <c r="H378" s="94"/>
      <c r="I378" s="94"/>
      <c r="J378" s="95"/>
      <c r="W378" s="1"/>
      <c r="EA378" s="1"/>
      <c r="HX378" s="47" t="s">
        <v>144</v>
      </c>
    </row>
    <row r="379" spans="2:232" ht="45" customHeight="1" x14ac:dyDescent="0.25">
      <c r="B379" s="124" t="s">
        <v>634</v>
      </c>
      <c r="C379" s="124"/>
      <c r="D379" s="124"/>
      <c r="E379" s="124"/>
      <c r="F379" s="124"/>
      <c r="G379" s="124"/>
      <c r="H379" s="124"/>
      <c r="I379" s="124"/>
      <c r="J379" s="124"/>
      <c r="W379" s="14"/>
      <c r="X379" s="94"/>
      <c r="Y379" s="94"/>
      <c r="Z379" s="94"/>
      <c r="AA379" s="94"/>
      <c r="AB379" s="95"/>
      <c r="EA379" s="14"/>
      <c r="EB379" s="94"/>
      <c r="EC379" s="94"/>
      <c r="HX379" s="47" t="s">
        <v>145</v>
      </c>
    </row>
    <row r="380" spans="2:232" ht="13.8" x14ac:dyDescent="0.25">
      <c r="B380" s="94"/>
      <c r="C380" s="94"/>
      <c r="D380" s="94"/>
      <c r="E380" s="14"/>
      <c r="F380" s="94"/>
      <c r="G380" s="94"/>
      <c r="H380" s="94"/>
      <c r="I380" s="94"/>
      <c r="J380" s="95"/>
      <c r="W380" s="1"/>
      <c r="EA380" s="1"/>
      <c r="HX380" s="47" t="s">
        <v>146</v>
      </c>
    </row>
    <row r="381" spans="2:232" ht="13.8" x14ac:dyDescent="0.25">
      <c r="B381" s="124" t="s">
        <v>635</v>
      </c>
      <c r="C381" s="124"/>
      <c r="D381" s="124"/>
      <c r="E381" s="124"/>
      <c r="F381" s="124"/>
      <c r="G381" s="124"/>
      <c r="H381" s="124"/>
      <c r="I381" s="124"/>
      <c r="J381" s="124"/>
      <c r="W381" s="14"/>
      <c r="X381" s="94"/>
      <c r="Y381" s="94"/>
      <c r="Z381" s="94"/>
      <c r="AA381" s="94"/>
      <c r="AB381" s="95"/>
      <c r="EA381" s="14"/>
      <c r="EB381" s="94"/>
      <c r="EC381" s="94"/>
      <c r="HX381" s="47" t="s">
        <v>147</v>
      </c>
    </row>
    <row r="382" spans="2:232" ht="13.8" x14ac:dyDescent="0.25">
      <c r="B382" s="94"/>
      <c r="C382" s="94"/>
      <c r="D382" s="94"/>
      <c r="E382" s="14"/>
      <c r="F382" s="94"/>
      <c r="G382" s="94"/>
      <c r="H382" s="94"/>
      <c r="I382" s="94"/>
      <c r="J382" s="95"/>
      <c r="W382" s="1"/>
      <c r="EA382" s="1"/>
      <c r="HX382" s="47" t="s">
        <v>148</v>
      </c>
    </row>
    <row r="383" spans="2:232" ht="31.5" customHeight="1" x14ac:dyDescent="0.25">
      <c r="B383" s="124" t="s">
        <v>636</v>
      </c>
      <c r="C383" s="124"/>
      <c r="D383" s="124"/>
      <c r="E383" s="124"/>
      <c r="F383" s="124"/>
      <c r="G383" s="124"/>
      <c r="H383" s="124"/>
      <c r="I383" s="124"/>
      <c r="J383" s="124"/>
      <c r="W383" s="14"/>
      <c r="X383" s="94"/>
      <c r="Y383" s="94"/>
      <c r="Z383" s="94"/>
      <c r="AA383" s="94"/>
      <c r="AB383" s="95"/>
      <c r="EA383" s="14"/>
      <c r="EB383" s="94"/>
      <c r="EC383" s="94"/>
      <c r="HX383" s="47" t="s">
        <v>149</v>
      </c>
    </row>
    <row r="384" spans="2:232" ht="13.8" x14ac:dyDescent="0.25">
      <c r="B384" s="94"/>
      <c r="C384" s="94"/>
      <c r="D384" s="94"/>
      <c r="E384" s="14"/>
      <c r="F384" s="94"/>
      <c r="G384" s="94"/>
      <c r="H384" s="94"/>
      <c r="I384" s="94"/>
      <c r="J384" s="95"/>
      <c r="W384" s="1"/>
      <c r="EA384" s="1"/>
      <c r="HX384" s="47" t="s">
        <v>150</v>
      </c>
    </row>
    <row r="385" spans="2:232" ht="13.8" x14ac:dyDescent="0.25">
      <c r="B385" s="124" t="s">
        <v>637</v>
      </c>
      <c r="C385" s="124"/>
      <c r="D385" s="124"/>
      <c r="E385" s="124"/>
      <c r="F385" s="124"/>
      <c r="G385" s="124"/>
      <c r="H385" s="124"/>
      <c r="I385" s="124"/>
      <c r="J385" s="124"/>
      <c r="W385" s="14"/>
      <c r="X385" s="94"/>
      <c r="Y385" s="94"/>
      <c r="Z385" s="94"/>
      <c r="AA385" s="94"/>
      <c r="AB385" s="95"/>
      <c r="EA385" s="14"/>
      <c r="EB385" s="94"/>
      <c r="EC385" s="94"/>
      <c r="HX385" s="47" t="s">
        <v>151</v>
      </c>
    </row>
    <row r="386" spans="2:232" ht="13.8" x14ac:dyDescent="0.25">
      <c r="B386" s="94"/>
      <c r="C386" s="94"/>
      <c r="D386" s="94"/>
      <c r="E386" s="14"/>
      <c r="F386" s="94"/>
      <c r="G386" s="95"/>
      <c r="H386" s="95"/>
      <c r="I386" s="95"/>
      <c r="J386" s="95"/>
      <c r="W386" s="1"/>
      <c r="EA386" s="1"/>
      <c r="HX386" s="47" t="s">
        <v>152</v>
      </c>
    </row>
    <row r="387" spans="2:232" ht="45.75" customHeight="1" x14ac:dyDescent="0.25">
      <c r="B387" s="124" t="s">
        <v>638</v>
      </c>
      <c r="C387" s="124"/>
      <c r="D387" s="124"/>
      <c r="E387" s="124"/>
      <c r="F387" s="124"/>
      <c r="G387" s="124"/>
      <c r="H387" s="124"/>
      <c r="I387" s="124"/>
      <c r="J387" s="124"/>
      <c r="W387" s="14"/>
      <c r="X387" s="94"/>
      <c r="Y387" s="95"/>
      <c r="Z387" s="95"/>
      <c r="AA387" s="95"/>
      <c r="AB387" s="95"/>
      <c r="EA387" s="14"/>
      <c r="EB387" s="94"/>
      <c r="EC387" s="95"/>
      <c r="HX387" s="47" t="s">
        <v>153</v>
      </c>
    </row>
    <row r="388" spans="2:232" ht="13.8" x14ac:dyDescent="0.25">
      <c r="B388" s="94"/>
      <c r="C388" s="94"/>
      <c r="D388" s="94"/>
      <c r="E388" s="14"/>
      <c r="F388" s="94"/>
      <c r="G388" s="95"/>
      <c r="H388" s="9"/>
      <c r="I388" s="95"/>
      <c r="J388" s="95"/>
      <c r="W388" s="1"/>
      <c r="EA388" s="1"/>
      <c r="HX388" s="47" t="s">
        <v>154</v>
      </c>
    </row>
    <row r="389" spans="2:232" ht="14.25" customHeight="1" x14ac:dyDescent="0.25">
      <c r="B389" s="124" t="s">
        <v>639</v>
      </c>
      <c r="C389" s="124"/>
      <c r="D389" s="124"/>
      <c r="E389" s="124"/>
      <c r="F389" s="124"/>
      <c r="G389" s="124"/>
      <c r="H389" s="124"/>
      <c r="I389" s="124"/>
      <c r="J389" s="124"/>
      <c r="W389" s="14"/>
      <c r="X389" s="94"/>
      <c r="Y389" s="95"/>
      <c r="Z389" s="9"/>
      <c r="AA389" s="95"/>
      <c r="AB389" s="95"/>
      <c r="EA389" s="14"/>
      <c r="EB389" s="94"/>
      <c r="EC389" s="95"/>
      <c r="HX389" s="47" t="s">
        <v>155</v>
      </c>
    </row>
    <row r="390" spans="2:232" ht="13.8" x14ac:dyDescent="0.25">
      <c r="B390" s="7"/>
      <c r="C390" s="7"/>
      <c r="D390" s="7"/>
      <c r="E390" s="15"/>
      <c r="F390" s="7"/>
      <c r="W390" s="1"/>
      <c r="EA390" s="1"/>
      <c r="HX390" s="47" t="s">
        <v>156</v>
      </c>
    </row>
    <row r="391" spans="2:232" ht="13.8" x14ac:dyDescent="0.25">
      <c r="W391" s="15"/>
      <c r="X391" s="7"/>
      <c r="EA391" s="15"/>
      <c r="EB391" s="7"/>
      <c r="HX391" s="47" t="s">
        <v>157</v>
      </c>
    </row>
    <row r="392" spans="2:232" x14ac:dyDescent="0.25">
      <c r="HX392" s="47" t="s">
        <v>158</v>
      </c>
    </row>
    <row r="393" spans="2:232" x14ac:dyDescent="0.25">
      <c r="HX393" s="47" t="s">
        <v>159</v>
      </c>
    </row>
    <row r="394" spans="2:232" x14ac:dyDescent="0.25">
      <c r="B394" s="101" t="s">
        <v>660</v>
      </c>
      <c r="AB394" s="1" t="s">
        <v>640</v>
      </c>
      <c r="HX394" s="47" t="s">
        <v>160</v>
      </c>
    </row>
    <row r="395" spans="2:232" x14ac:dyDescent="0.25">
      <c r="AB395" s="1" t="s">
        <v>641</v>
      </c>
      <c r="HX395" s="47" t="s">
        <v>161</v>
      </c>
    </row>
    <row r="396" spans="2:232" x14ac:dyDescent="0.25">
      <c r="HX396" s="47" t="s">
        <v>162</v>
      </c>
    </row>
    <row r="397" spans="2:232" x14ac:dyDescent="0.25">
      <c r="HX397" s="47" t="s">
        <v>163</v>
      </c>
    </row>
    <row r="398" spans="2:232" x14ac:dyDescent="0.25">
      <c r="HX398" s="47" t="s">
        <v>164</v>
      </c>
    </row>
    <row r="399" spans="2:232" x14ac:dyDescent="0.25">
      <c r="HX399" s="47" t="s">
        <v>165</v>
      </c>
    </row>
    <row r="400" spans="2:232" x14ac:dyDescent="0.25">
      <c r="HX400" s="47" t="s">
        <v>166</v>
      </c>
    </row>
    <row r="401" spans="232:232" x14ac:dyDescent="0.25">
      <c r="HX401" s="47" t="s">
        <v>167</v>
      </c>
    </row>
    <row r="402" spans="232:232" x14ac:dyDescent="0.25">
      <c r="HX402" s="47" t="s">
        <v>168</v>
      </c>
    </row>
    <row r="403" spans="232:232" x14ac:dyDescent="0.25">
      <c r="HX403" s="47" t="s">
        <v>169</v>
      </c>
    </row>
    <row r="404" spans="232:232" x14ac:dyDescent="0.25">
      <c r="HX404" s="47" t="s">
        <v>170</v>
      </c>
    </row>
    <row r="405" spans="232:232" x14ac:dyDescent="0.25">
      <c r="HX405" s="47" t="s">
        <v>171</v>
      </c>
    </row>
    <row r="406" spans="232:232" x14ac:dyDescent="0.25">
      <c r="HX406" s="47" t="s">
        <v>172</v>
      </c>
    </row>
    <row r="407" spans="232:232" x14ac:dyDescent="0.25">
      <c r="HX407" s="47" t="s">
        <v>173</v>
      </c>
    </row>
    <row r="408" spans="232:232" x14ac:dyDescent="0.25">
      <c r="HX408" s="47" t="s">
        <v>174</v>
      </c>
    </row>
    <row r="409" spans="232:232" x14ac:dyDescent="0.25">
      <c r="HX409" s="47" t="s">
        <v>175</v>
      </c>
    </row>
    <row r="410" spans="232:232" x14ac:dyDescent="0.25">
      <c r="HX410" s="47" t="s">
        <v>176</v>
      </c>
    </row>
    <row r="411" spans="232:232" x14ac:dyDescent="0.25">
      <c r="HX411" s="47" t="s">
        <v>177</v>
      </c>
    </row>
    <row r="412" spans="232:232" x14ac:dyDescent="0.25">
      <c r="HX412" s="47" t="s">
        <v>178</v>
      </c>
    </row>
    <row r="413" spans="232:232" x14ac:dyDescent="0.25">
      <c r="HX413" s="47" t="s">
        <v>179</v>
      </c>
    </row>
    <row r="414" spans="232:232" x14ac:dyDescent="0.25">
      <c r="HX414" s="47" t="s">
        <v>180</v>
      </c>
    </row>
    <row r="415" spans="232:232" x14ac:dyDescent="0.25">
      <c r="HX415" s="47" t="s">
        <v>181</v>
      </c>
    </row>
    <row r="416" spans="232:232" x14ac:dyDescent="0.25">
      <c r="HX416" s="47" t="s">
        <v>182</v>
      </c>
    </row>
    <row r="417" spans="232:232" x14ac:dyDescent="0.25">
      <c r="HX417" s="47" t="s">
        <v>183</v>
      </c>
    </row>
    <row r="418" spans="232:232" x14ac:dyDescent="0.25">
      <c r="HX418" s="47" t="s">
        <v>184</v>
      </c>
    </row>
    <row r="419" spans="232:232" x14ac:dyDescent="0.25">
      <c r="HX419" s="47" t="s">
        <v>185</v>
      </c>
    </row>
    <row r="420" spans="232:232" x14ac:dyDescent="0.25">
      <c r="HX420" s="47" t="s">
        <v>186</v>
      </c>
    </row>
    <row r="421" spans="232:232" x14ac:dyDescent="0.25">
      <c r="HX421" s="47" t="s">
        <v>187</v>
      </c>
    </row>
    <row r="422" spans="232:232" x14ac:dyDescent="0.25">
      <c r="HX422" s="47" t="s">
        <v>188</v>
      </c>
    </row>
    <row r="423" spans="232:232" x14ac:dyDescent="0.25">
      <c r="HX423" s="47" t="s">
        <v>189</v>
      </c>
    </row>
    <row r="424" spans="232:232" x14ac:dyDescent="0.25">
      <c r="HX424" s="47" t="s">
        <v>190</v>
      </c>
    </row>
    <row r="425" spans="232:232" x14ac:dyDescent="0.25">
      <c r="HX425" s="47" t="s">
        <v>191</v>
      </c>
    </row>
    <row r="426" spans="232:232" x14ac:dyDescent="0.25">
      <c r="HX426" s="47" t="s">
        <v>192</v>
      </c>
    </row>
    <row r="427" spans="232:232" x14ac:dyDescent="0.25">
      <c r="HX427" s="47" t="s">
        <v>193</v>
      </c>
    </row>
    <row r="428" spans="232:232" x14ac:dyDescent="0.25">
      <c r="HX428" s="47" t="s">
        <v>194</v>
      </c>
    </row>
    <row r="429" spans="232:232" x14ac:dyDescent="0.25">
      <c r="HX429" s="47" t="s">
        <v>195</v>
      </c>
    </row>
    <row r="430" spans="232:232" x14ac:dyDescent="0.25">
      <c r="HX430" s="47" t="s">
        <v>196</v>
      </c>
    </row>
    <row r="431" spans="232:232" x14ac:dyDescent="0.25">
      <c r="HX431" s="47" t="s">
        <v>197</v>
      </c>
    </row>
    <row r="432" spans="232:232" x14ac:dyDescent="0.25">
      <c r="HX432" s="47" t="s">
        <v>198</v>
      </c>
    </row>
    <row r="433" spans="232:232" x14ac:dyDescent="0.25">
      <c r="HX433" s="47" t="s">
        <v>199</v>
      </c>
    </row>
    <row r="434" spans="232:232" x14ac:dyDescent="0.25">
      <c r="HX434" s="47" t="s">
        <v>200</v>
      </c>
    </row>
    <row r="435" spans="232:232" x14ac:dyDescent="0.25">
      <c r="HX435" s="47" t="s">
        <v>201</v>
      </c>
    </row>
    <row r="436" spans="232:232" x14ac:dyDescent="0.25">
      <c r="HX436" s="47" t="s">
        <v>202</v>
      </c>
    </row>
    <row r="437" spans="232:232" x14ac:dyDescent="0.25">
      <c r="HX437" s="47" t="s">
        <v>203</v>
      </c>
    </row>
    <row r="438" spans="232:232" x14ac:dyDescent="0.25">
      <c r="HX438" s="47" t="s">
        <v>204</v>
      </c>
    </row>
    <row r="439" spans="232:232" x14ac:dyDescent="0.25">
      <c r="HX439" s="47" t="s">
        <v>205</v>
      </c>
    </row>
    <row r="440" spans="232:232" x14ac:dyDescent="0.25">
      <c r="HX440" s="47" t="s">
        <v>206</v>
      </c>
    </row>
    <row r="441" spans="232:232" x14ac:dyDescent="0.25">
      <c r="HX441" s="47" t="s">
        <v>207</v>
      </c>
    </row>
    <row r="442" spans="232:232" x14ac:dyDescent="0.25">
      <c r="HX442" s="47" t="s">
        <v>208</v>
      </c>
    </row>
    <row r="443" spans="232:232" x14ac:dyDescent="0.25">
      <c r="HX443" s="47" t="s">
        <v>209</v>
      </c>
    </row>
    <row r="444" spans="232:232" x14ac:dyDescent="0.25">
      <c r="HX444" s="47" t="s">
        <v>210</v>
      </c>
    </row>
    <row r="449" spans="232:232" x14ac:dyDescent="0.25">
      <c r="HX449" s="20" t="s">
        <v>211</v>
      </c>
    </row>
    <row r="450" spans="232:232" x14ac:dyDescent="0.25">
      <c r="HX450" s="51">
        <v>1999</v>
      </c>
    </row>
    <row r="451" spans="232:232" x14ac:dyDescent="0.25">
      <c r="HX451" s="51">
        <v>2000</v>
      </c>
    </row>
    <row r="452" spans="232:232" x14ac:dyDescent="0.25">
      <c r="HX452" s="51">
        <v>2001</v>
      </c>
    </row>
    <row r="453" spans="232:232" x14ac:dyDescent="0.25">
      <c r="HX453" s="51">
        <v>2002</v>
      </c>
    </row>
    <row r="454" spans="232:232" x14ac:dyDescent="0.25">
      <c r="HX454" s="51">
        <v>2003</v>
      </c>
    </row>
    <row r="455" spans="232:232" x14ac:dyDescent="0.25">
      <c r="HX455" s="51">
        <v>2004</v>
      </c>
    </row>
    <row r="456" spans="232:232" x14ac:dyDescent="0.25">
      <c r="HX456" s="51">
        <v>2005</v>
      </c>
    </row>
    <row r="457" spans="232:232" x14ac:dyDescent="0.25">
      <c r="HX457" s="51">
        <v>2006</v>
      </c>
    </row>
    <row r="458" spans="232:232" x14ac:dyDescent="0.25">
      <c r="HX458" s="51">
        <v>2007</v>
      </c>
    </row>
    <row r="459" spans="232:232" x14ac:dyDescent="0.25">
      <c r="HX459" s="51">
        <v>2008</v>
      </c>
    </row>
    <row r="460" spans="232:232" x14ac:dyDescent="0.25">
      <c r="HX460" s="51">
        <v>2009</v>
      </c>
    </row>
    <row r="461" spans="232:232" x14ac:dyDescent="0.25">
      <c r="HX461" s="51">
        <v>2010</v>
      </c>
    </row>
    <row r="462" spans="232:232" x14ac:dyDescent="0.25">
      <c r="HX462" s="51">
        <v>2011</v>
      </c>
    </row>
    <row r="463" spans="232:232" x14ac:dyDescent="0.25">
      <c r="HX463" s="51">
        <v>2012</v>
      </c>
    </row>
    <row r="464" spans="232:232" x14ac:dyDescent="0.25">
      <c r="HX464" s="51">
        <v>2013</v>
      </c>
    </row>
    <row r="465" spans="232:232" x14ac:dyDescent="0.25">
      <c r="HX465" s="51">
        <v>2014</v>
      </c>
    </row>
    <row r="466" spans="232:232" x14ac:dyDescent="0.25">
      <c r="HX466" s="51">
        <v>2015</v>
      </c>
    </row>
    <row r="468" spans="232:232" x14ac:dyDescent="0.25">
      <c r="HX468" s="45" t="s">
        <v>212</v>
      </c>
    </row>
    <row r="469" spans="232:232" x14ac:dyDescent="0.25">
      <c r="HX469" s="51" t="s">
        <v>213</v>
      </c>
    </row>
    <row r="470" spans="232:232" x14ac:dyDescent="0.25">
      <c r="HX470" s="45" t="s">
        <v>214</v>
      </c>
    </row>
    <row r="471" spans="232:232" x14ac:dyDescent="0.25">
      <c r="HX471" s="51" t="s">
        <v>215</v>
      </c>
    </row>
    <row r="472" spans="232:232" x14ac:dyDescent="0.25">
      <c r="HX472" s="45" t="s">
        <v>216</v>
      </c>
    </row>
    <row r="473" spans="232:232" x14ac:dyDescent="0.25">
      <c r="HX473" s="51" t="s">
        <v>217</v>
      </c>
    </row>
    <row r="474" spans="232:232" x14ac:dyDescent="0.25">
      <c r="HX474" s="45" t="s">
        <v>218</v>
      </c>
    </row>
    <row r="475" spans="232:232" x14ac:dyDescent="0.25">
      <c r="HX475" s="51" t="s">
        <v>219</v>
      </c>
    </row>
    <row r="476" spans="232:232" x14ac:dyDescent="0.25">
      <c r="HX476" s="45" t="s">
        <v>220</v>
      </c>
    </row>
    <row r="477" spans="232:232" x14ac:dyDescent="0.25">
      <c r="HX477" s="51" t="s">
        <v>221</v>
      </c>
    </row>
    <row r="478" spans="232:232" x14ac:dyDescent="0.25">
      <c r="HX478" s="45" t="s">
        <v>1</v>
      </c>
    </row>
    <row r="479" spans="232:232" x14ac:dyDescent="0.25">
      <c r="HX479" s="51" t="s">
        <v>222</v>
      </c>
    </row>
    <row r="482" spans="232:232" x14ac:dyDescent="0.25">
      <c r="HX482" s="52" t="s">
        <v>223</v>
      </c>
    </row>
    <row r="483" spans="232:232" x14ac:dyDescent="0.25">
      <c r="HX483" s="52" t="s">
        <v>224</v>
      </c>
    </row>
    <row r="484" spans="232:232" x14ac:dyDescent="0.25">
      <c r="HX484" s="52" t="s">
        <v>225</v>
      </c>
    </row>
    <row r="485" spans="232:232" x14ac:dyDescent="0.25">
      <c r="HX485" s="52" t="s">
        <v>6</v>
      </c>
    </row>
    <row r="487" spans="232:232" x14ac:dyDescent="0.25">
      <c r="HX487" s="52" t="s">
        <v>226</v>
      </c>
    </row>
    <row r="488" spans="232:232" x14ac:dyDescent="0.25">
      <c r="HX488" s="52" t="s">
        <v>227</v>
      </c>
    </row>
    <row r="489" spans="232:232" x14ac:dyDescent="0.25">
      <c r="HX489" s="52" t="s">
        <v>7</v>
      </c>
    </row>
  </sheetData>
  <sheetProtection formatCells="0" formatColumns="0" formatRows="0"/>
  <mergeCells count="23">
    <mergeCell ref="EA4:EC4"/>
    <mergeCell ref="B389:J389"/>
    <mergeCell ref="B373:J373"/>
    <mergeCell ref="B375:J375"/>
    <mergeCell ref="B377:J377"/>
    <mergeCell ref="B379:J379"/>
    <mergeCell ref="B387:J387"/>
    <mergeCell ref="W3:Z3"/>
    <mergeCell ref="W4:Y4"/>
    <mergeCell ref="B369:J369"/>
    <mergeCell ref="B385:J385"/>
    <mergeCell ref="B365:J365"/>
    <mergeCell ref="B367:J367"/>
    <mergeCell ref="B381:J381"/>
    <mergeCell ref="B383:J383"/>
    <mergeCell ref="E4:G4"/>
    <mergeCell ref="B371:J371"/>
    <mergeCell ref="B363:J363"/>
    <mergeCell ref="E3:H3"/>
    <mergeCell ref="B39:G39"/>
    <mergeCell ref="B115:G115"/>
    <mergeCell ref="B359:J359"/>
    <mergeCell ref="B361:J361"/>
  </mergeCells>
  <phoneticPr fontId="0" type="noConversion"/>
  <conditionalFormatting sqref="E12:V12 AW12:DZ12 ED12:FE12">
    <cfRule type="expression" dxfId="5" priority="9">
      <formula>IF(E12&lt;&gt;"",IF(COUNTIF($E$12:$FD$12,E12)&gt;1,TRUE,FALSE),FALSE)</formula>
    </cfRule>
    <cfRule type="expression" dxfId="4" priority="10">
      <formula>IF(AND(E10&lt;&gt;"",E11&lt;&gt;""),IF(OR(LEN(E10) &lt;&gt; 4,LEN(E11)&gt;3),TRUE,FALSE),FALSE)</formula>
    </cfRule>
  </conditionalFormatting>
  <conditionalFormatting sqref="W12:AV12">
    <cfRule type="expression" dxfId="3" priority="15">
      <formula>IF(W12&lt;&gt;"",IF(COUNTIF($E$12:$FG$12,W12)&gt;1,TRUE,FALSE),FALSE)</formula>
    </cfRule>
    <cfRule type="expression" dxfId="2" priority="16">
      <formula>IF(AND(W10&lt;&gt;"",W11&lt;&gt;""),IF(OR(LEN(W10) &lt;&gt; 4,LEN(W11)&gt;3),TRUE,FALSE),FALSE)</formula>
    </cfRule>
  </conditionalFormatting>
  <conditionalFormatting sqref="EA12:EC12">
    <cfRule type="expression" dxfId="1" priority="1">
      <formula>IF(EA12&lt;&gt;"",IF(COUNTIF($E$12:$FG$12,EA12)&gt;1,TRUE,FALSE),FALSE)</formula>
    </cfRule>
    <cfRule type="expression" dxfId="0" priority="2">
      <formula>IF(AND(EA10&lt;&gt;"",EA11&lt;&gt;""),IF(OR(LEN(EA10)&lt;&gt;4,LEN(EA11)&gt;3),TRUE,FALSE),FALSE)</formula>
    </cfRule>
  </conditionalFormatting>
  <dataValidations count="2">
    <dataValidation type="list" showInputMessage="1" showErrorMessage="1" sqref="E10:BR10 CQ10:FE10" xr:uid="{00000000-0002-0000-0100-000001000000}">
      <formula1>PeriodList</formula1>
    </dataValidation>
    <dataValidation type="list" showInputMessage="1" showErrorMessage="1" sqref="E11:FE11" xr:uid="{00000000-0002-0000-0100-000000000000}">
      <formula1>FrequencyList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showInputMessage="1" showErrorMessage="1" xr:uid="{00000000-0002-0000-0100-000002000000}">
          <x14:formula1>
            <xm:f>'Report Form'!$B$8:$B$79</xm:f>
          </x14:formula1>
          <xm:sqref>BS10:CP10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80"/>
  <sheetViews>
    <sheetView topLeftCell="A56" workbookViewId="0">
      <selection activeCell="B6" sqref="B6"/>
    </sheetView>
  </sheetViews>
  <sheetFormatPr defaultColWidth="9.109375" defaultRowHeight="13.2" x14ac:dyDescent="0.25"/>
  <cols>
    <col min="3" max="3" width="2.109375" customWidth="1"/>
    <col min="5" max="5" width="1.6640625" customWidth="1"/>
    <col min="6" max="6" width="16.88671875" customWidth="1"/>
    <col min="7" max="7" width="13.44140625" customWidth="1"/>
    <col min="8" max="8" width="2.109375" customWidth="1"/>
    <col min="10" max="10" width="1.88671875" customWidth="1"/>
    <col min="12" max="12" width="15.88671875" customWidth="1"/>
  </cols>
  <sheetData>
    <row r="1" spans="1:16" x14ac:dyDescent="0.25">
      <c r="A1" t="s">
        <v>652</v>
      </c>
    </row>
    <row r="2" spans="1:16" x14ac:dyDescent="0.25">
      <c r="B2" s="19" t="s">
        <v>211</v>
      </c>
      <c r="D2" s="19" t="s">
        <v>240</v>
      </c>
      <c r="F2" s="19" t="s">
        <v>228</v>
      </c>
      <c r="G2" s="19"/>
      <c r="I2" s="19" t="s">
        <v>229</v>
      </c>
      <c r="L2" s="85" t="s">
        <v>325</v>
      </c>
      <c r="M2" s="85" t="s">
        <v>649</v>
      </c>
      <c r="P2" s="19" t="s">
        <v>642</v>
      </c>
    </row>
    <row r="3" spans="1:16" x14ac:dyDescent="0.25">
      <c r="A3" t="s">
        <v>653</v>
      </c>
      <c r="B3" s="19" t="s">
        <v>230</v>
      </c>
      <c r="D3" s="19" t="s">
        <v>230</v>
      </c>
      <c r="F3" s="19" t="s">
        <v>230</v>
      </c>
      <c r="G3" s="19" t="s">
        <v>231</v>
      </c>
      <c r="I3" s="19" t="s">
        <v>230</v>
      </c>
      <c r="L3" s="85" t="s">
        <v>326</v>
      </c>
      <c r="M3" s="85" t="s">
        <v>651</v>
      </c>
      <c r="P3" s="19" t="s">
        <v>230</v>
      </c>
    </row>
    <row r="4" spans="1:16" x14ac:dyDescent="0.25">
      <c r="B4">
        <v>2026</v>
      </c>
      <c r="D4" t="s">
        <v>254</v>
      </c>
      <c r="F4" t="s">
        <v>224</v>
      </c>
      <c r="G4" t="s">
        <v>237</v>
      </c>
      <c r="I4" t="s">
        <v>0</v>
      </c>
      <c r="L4" t="s">
        <v>646</v>
      </c>
      <c r="M4" t="s">
        <v>644</v>
      </c>
      <c r="O4" t="s">
        <v>644</v>
      </c>
      <c r="P4" t="s">
        <v>605</v>
      </c>
    </row>
    <row r="5" spans="1:16" x14ac:dyDescent="0.25">
      <c r="B5">
        <v>2025</v>
      </c>
      <c r="D5" t="s">
        <v>255</v>
      </c>
      <c r="F5" t="s">
        <v>329</v>
      </c>
      <c r="G5" t="s">
        <v>238</v>
      </c>
      <c r="I5" t="s">
        <v>2</v>
      </c>
      <c r="O5" t="s">
        <v>645</v>
      </c>
      <c r="P5" t="s">
        <v>643</v>
      </c>
    </row>
    <row r="6" spans="1:16" x14ac:dyDescent="0.25">
      <c r="B6">
        <v>2024</v>
      </c>
      <c r="D6" t="s">
        <v>256</v>
      </c>
      <c r="F6" t="s">
        <v>6</v>
      </c>
      <c r="G6" t="s">
        <v>239</v>
      </c>
      <c r="I6" t="s">
        <v>3</v>
      </c>
    </row>
    <row r="7" spans="1:16" x14ac:dyDescent="0.25">
      <c r="B7">
        <v>2023</v>
      </c>
      <c r="D7" t="s">
        <v>257</v>
      </c>
      <c r="I7" t="s">
        <v>4</v>
      </c>
    </row>
    <row r="8" spans="1:16" x14ac:dyDescent="0.25">
      <c r="B8">
        <v>2022</v>
      </c>
      <c r="D8" t="s">
        <v>258</v>
      </c>
      <c r="I8" t="s">
        <v>5</v>
      </c>
    </row>
    <row r="9" spans="1:16" x14ac:dyDescent="0.25">
      <c r="B9">
        <v>2021</v>
      </c>
      <c r="D9" t="s">
        <v>241</v>
      </c>
    </row>
    <row r="10" spans="1:16" x14ac:dyDescent="0.25">
      <c r="B10">
        <v>2020</v>
      </c>
      <c r="D10" t="s">
        <v>242</v>
      </c>
    </row>
    <row r="11" spans="1:16" x14ac:dyDescent="0.25">
      <c r="B11">
        <v>2019</v>
      </c>
      <c r="D11" t="s">
        <v>243</v>
      </c>
    </row>
    <row r="12" spans="1:16" x14ac:dyDescent="0.25">
      <c r="B12">
        <v>2018</v>
      </c>
      <c r="D12" t="s">
        <v>244</v>
      </c>
    </row>
    <row r="13" spans="1:16" x14ac:dyDescent="0.25">
      <c r="B13">
        <v>2017</v>
      </c>
      <c r="D13" t="s">
        <v>245</v>
      </c>
    </row>
    <row r="14" spans="1:16" x14ac:dyDescent="0.25">
      <c r="B14">
        <v>2016</v>
      </c>
      <c r="D14" t="s">
        <v>246</v>
      </c>
    </row>
    <row r="15" spans="1:16" x14ac:dyDescent="0.25">
      <c r="B15">
        <v>2015</v>
      </c>
      <c r="D15" t="s">
        <v>247</v>
      </c>
    </row>
    <row r="16" spans="1:16" x14ac:dyDescent="0.25">
      <c r="B16">
        <v>2014</v>
      </c>
      <c r="D16" t="s">
        <v>248</v>
      </c>
    </row>
    <row r="17" spans="2:4" x14ac:dyDescent="0.25">
      <c r="B17">
        <v>2013</v>
      </c>
      <c r="D17" t="s">
        <v>249</v>
      </c>
    </row>
    <row r="18" spans="2:4" x14ac:dyDescent="0.25">
      <c r="B18">
        <v>2012</v>
      </c>
      <c r="D18" t="s">
        <v>250</v>
      </c>
    </row>
    <row r="19" spans="2:4" x14ac:dyDescent="0.25">
      <c r="B19">
        <v>2011</v>
      </c>
      <c r="D19" t="s">
        <v>251</v>
      </c>
    </row>
    <row r="20" spans="2:4" x14ac:dyDescent="0.25">
      <c r="B20">
        <v>2010</v>
      </c>
      <c r="D20" t="s">
        <v>252</v>
      </c>
    </row>
    <row r="21" spans="2:4" x14ac:dyDescent="0.25">
      <c r="B21">
        <v>2009</v>
      </c>
      <c r="D21" t="s">
        <v>253</v>
      </c>
    </row>
    <row r="22" spans="2:4" x14ac:dyDescent="0.25">
      <c r="B22">
        <v>2008</v>
      </c>
      <c r="D22" t="s">
        <v>252</v>
      </c>
    </row>
    <row r="23" spans="2:4" x14ac:dyDescent="0.25">
      <c r="B23">
        <v>2007</v>
      </c>
    </row>
    <row r="24" spans="2:4" x14ac:dyDescent="0.25">
      <c r="B24">
        <v>2006</v>
      </c>
    </row>
    <row r="25" spans="2:4" x14ac:dyDescent="0.25">
      <c r="B25">
        <v>2005</v>
      </c>
    </row>
    <row r="26" spans="2:4" x14ac:dyDescent="0.25">
      <c r="B26">
        <v>2004</v>
      </c>
    </row>
    <row r="27" spans="2:4" x14ac:dyDescent="0.25">
      <c r="B27">
        <v>2003</v>
      </c>
    </row>
    <row r="28" spans="2:4" x14ac:dyDescent="0.25">
      <c r="B28">
        <v>2002</v>
      </c>
    </row>
    <row r="29" spans="2:4" x14ac:dyDescent="0.25">
      <c r="B29">
        <v>2001</v>
      </c>
    </row>
    <row r="30" spans="2:4" x14ac:dyDescent="0.25">
      <c r="B30">
        <v>2000</v>
      </c>
    </row>
    <row r="31" spans="2:4" x14ac:dyDescent="0.25">
      <c r="B31">
        <v>1999</v>
      </c>
    </row>
    <row r="32" spans="2:4" x14ac:dyDescent="0.25">
      <c r="B32">
        <v>1998</v>
      </c>
    </row>
    <row r="33" spans="2:2" x14ac:dyDescent="0.25">
      <c r="B33">
        <v>1997</v>
      </c>
    </row>
    <row r="34" spans="2:2" x14ac:dyDescent="0.25">
      <c r="B34">
        <v>1996</v>
      </c>
    </row>
    <row r="35" spans="2:2" x14ac:dyDescent="0.25">
      <c r="B35">
        <v>1995</v>
      </c>
    </row>
    <row r="36" spans="2:2" x14ac:dyDescent="0.25">
      <c r="B36">
        <v>1994</v>
      </c>
    </row>
    <row r="37" spans="2:2" x14ac:dyDescent="0.25">
      <c r="B37">
        <v>1993</v>
      </c>
    </row>
    <row r="38" spans="2:2" x14ac:dyDescent="0.25">
      <c r="B38">
        <v>1992</v>
      </c>
    </row>
    <row r="39" spans="2:2" x14ac:dyDescent="0.25">
      <c r="B39">
        <v>1991</v>
      </c>
    </row>
    <row r="40" spans="2:2" x14ac:dyDescent="0.25">
      <c r="B40">
        <v>1990</v>
      </c>
    </row>
    <row r="41" spans="2:2" x14ac:dyDescent="0.25">
      <c r="B41">
        <v>1989</v>
      </c>
    </row>
    <row r="42" spans="2:2" x14ac:dyDescent="0.25">
      <c r="B42">
        <v>1988</v>
      </c>
    </row>
    <row r="43" spans="2:2" x14ac:dyDescent="0.25">
      <c r="B43">
        <v>1987</v>
      </c>
    </row>
    <row r="44" spans="2:2" x14ac:dyDescent="0.25">
      <c r="B44">
        <v>1986</v>
      </c>
    </row>
    <row r="45" spans="2:2" x14ac:dyDescent="0.25">
      <c r="B45">
        <v>1985</v>
      </c>
    </row>
    <row r="46" spans="2:2" x14ac:dyDescent="0.25">
      <c r="B46">
        <v>1984</v>
      </c>
    </row>
    <row r="47" spans="2:2" x14ac:dyDescent="0.25">
      <c r="B47">
        <v>1983</v>
      </c>
    </row>
    <row r="48" spans="2:2" x14ac:dyDescent="0.25">
      <c r="B48">
        <v>1982</v>
      </c>
    </row>
    <row r="49" spans="2:2" x14ac:dyDescent="0.25">
      <c r="B49">
        <v>1981</v>
      </c>
    </row>
    <row r="50" spans="2:2" x14ac:dyDescent="0.25">
      <c r="B50">
        <v>1980</v>
      </c>
    </row>
    <row r="51" spans="2:2" x14ac:dyDescent="0.25">
      <c r="B51">
        <v>1979</v>
      </c>
    </row>
    <row r="52" spans="2:2" x14ac:dyDescent="0.25">
      <c r="B52">
        <v>1978</v>
      </c>
    </row>
    <row r="53" spans="2:2" x14ac:dyDescent="0.25">
      <c r="B53">
        <v>1977</v>
      </c>
    </row>
    <row r="54" spans="2:2" x14ac:dyDescent="0.25">
      <c r="B54">
        <v>1976</v>
      </c>
    </row>
    <row r="55" spans="2:2" x14ac:dyDescent="0.25">
      <c r="B55">
        <v>1975</v>
      </c>
    </row>
    <row r="56" spans="2:2" x14ac:dyDescent="0.25">
      <c r="B56">
        <v>1974</v>
      </c>
    </row>
    <row r="57" spans="2:2" x14ac:dyDescent="0.25">
      <c r="B57">
        <v>1973</v>
      </c>
    </row>
    <row r="58" spans="2:2" x14ac:dyDescent="0.25">
      <c r="B58">
        <v>1972</v>
      </c>
    </row>
    <row r="59" spans="2:2" x14ac:dyDescent="0.25">
      <c r="B59">
        <v>1971</v>
      </c>
    </row>
    <row r="60" spans="2:2" x14ac:dyDescent="0.25">
      <c r="B60">
        <v>1970</v>
      </c>
    </row>
    <row r="61" spans="2:2" x14ac:dyDescent="0.25">
      <c r="B61">
        <v>1969</v>
      </c>
    </row>
    <row r="62" spans="2:2" x14ac:dyDescent="0.25">
      <c r="B62">
        <v>1968</v>
      </c>
    </row>
    <row r="63" spans="2:2" x14ac:dyDescent="0.25">
      <c r="B63">
        <v>1967</v>
      </c>
    </row>
    <row r="64" spans="2:2" x14ac:dyDescent="0.25">
      <c r="B64">
        <v>1966</v>
      </c>
    </row>
    <row r="65" spans="2:2" x14ac:dyDescent="0.25">
      <c r="B65">
        <v>1965</v>
      </c>
    </row>
    <row r="66" spans="2:2" x14ac:dyDescent="0.25">
      <c r="B66">
        <v>1964</v>
      </c>
    </row>
    <row r="67" spans="2:2" x14ac:dyDescent="0.25">
      <c r="B67">
        <v>1963</v>
      </c>
    </row>
    <row r="68" spans="2:2" x14ac:dyDescent="0.25">
      <c r="B68">
        <v>1962</v>
      </c>
    </row>
    <row r="69" spans="2:2" x14ac:dyDescent="0.25">
      <c r="B69">
        <v>1961</v>
      </c>
    </row>
    <row r="70" spans="2:2" x14ac:dyDescent="0.25">
      <c r="B70">
        <v>1960</v>
      </c>
    </row>
    <row r="71" spans="2:2" x14ac:dyDescent="0.25">
      <c r="B71">
        <v>1959</v>
      </c>
    </row>
    <row r="72" spans="2:2" x14ac:dyDescent="0.25">
      <c r="B72">
        <v>1958</v>
      </c>
    </row>
    <row r="73" spans="2:2" x14ac:dyDescent="0.25">
      <c r="B73">
        <v>1957</v>
      </c>
    </row>
    <row r="74" spans="2:2" x14ac:dyDescent="0.25">
      <c r="B74">
        <v>1956</v>
      </c>
    </row>
    <row r="75" spans="2:2" x14ac:dyDescent="0.25">
      <c r="B75">
        <v>1955</v>
      </c>
    </row>
    <row r="76" spans="2:2" x14ac:dyDescent="0.25">
      <c r="B76">
        <v>1954</v>
      </c>
    </row>
    <row r="77" spans="2:2" x14ac:dyDescent="0.25">
      <c r="B77">
        <v>1953</v>
      </c>
    </row>
    <row r="78" spans="2:2" x14ac:dyDescent="0.25">
      <c r="B78">
        <v>1952</v>
      </c>
    </row>
    <row r="79" spans="2:2" x14ac:dyDescent="0.25">
      <c r="B79">
        <v>1951</v>
      </c>
    </row>
    <row r="80" spans="2:2" x14ac:dyDescent="0.25">
      <c r="B80">
        <v>1950</v>
      </c>
    </row>
  </sheetData>
  <phoneticPr fontId="0"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71</vt:i4>
      </vt:variant>
    </vt:vector>
  </HeadingPairs>
  <TitlesOfParts>
    <vt:vector size="74" baseType="lpstr">
      <vt:lpstr>General Information</vt:lpstr>
      <vt:lpstr>Mon. Auth &amp; Ctr. Gov</vt:lpstr>
      <vt:lpstr>Report Form</vt:lpstr>
      <vt:lpstr>Currency</vt:lpstr>
      <vt:lpstr>Currency_code</vt:lpstr>
      <vt:lpstr>'Mon. Auth &amp; Ctr. Gov'!DATA_IRMACG_1</vt:lpstr>
      <vt:lpstr>'Mon. Auth &amp; Ctr. Gov'!DATA_IRMACG_10</vt:lpstr>
      <vt:lpstr>'Mon. Auth &amp; Ctr. Gov'!DATA_IRMACG_11</vt:lpstr>
      <vt:lpstr>'Mon. Auth &amp; Ctr. Gov'!DATA_IRMACG_12</vt:lpstr>
      <vt:lpstr>'Mon. Auth &amp; Ctr. Gov'!DATA_IRMACG_13</vt:lpstr>
      <vt:lpstr>'Mon. Auth &amp; Ctr. Gov'!DATA_IRMACG_14</vt:lpstr>
      <vt:lpstr>'Mon. Auth &amp; Ctr. Gov'!DATA_IRMACG_15</vt:lpstr>
      <vt:lpstr>'Mon. Auth &amp; Ctr. Gov'!DATA_IRMACG_16</vt:lpstr>
      <vt:lpstr>'Mon. Auth &amp; Ctr. Gov'!DATA_IRMACG_17</vt:lpstr>
      <vt:lpstr>'Mon. Auth &amp; Ctr. Gov'!DATA_IRMACG_18</vt:lpstr>
      <vt:lpstr>'Mon. Auth &amp; Ctr. Gov'!DATA_IRMACG_19</vt:lpstr>
      <vt:lpstr>'Mon. Auth &amp; Ctr. Gov'!DATA_IRMACG_2</vt:lpstr>
      <vt:lpstr>'Mon. Auth &amp; Ctr. Gov'!DATA_IRMACG_20</vt:lpstr>
      <vt:lpstr>'Mon. Auth &amp; Ctr. Gov'!DATA_IRMACG_21</vt:lpstr>
      <vt:lpstr>'Mon. Auth &amp; Ctr. Gov'!DATA_IRMACG_22</vt:lpstr>
      <vt:lpstr>'Mon. Auth &amp; Ctr. Gov'!DATA_IRMACG_23</vt:lpstr>
      <vt:lpstr>'Mon. Auth &amp; Ctr. Gov'!DATA_IRMACG_24</vt:lpstr>
      <vt:lpstr>'Mon. Auth &amp; Ctr. Gov'!DATA_IRMACG_25</vt:lpstr>
      <vt:lpstr>'Mon. Auth &amp; Ctr. Gov'!DATA_IRMACG_26</vt:lpstr>
      <vt:lpstr>'Mon. Auth &amp; Ctr. Gov'!DATA_IRMACG_27</vt:lpstr>
      <vt:lpstr>'Mon. Auth &amp; Ctr. Gov'!DATA_IRMACG_28</vt:lpstr>
      <vt:lpstr>'Mon. Auth &amp; Ctr. Gov'!DATA_IRMACG_29</vt:lpstr>
      <vt:lpstr>'Mon. Auth &amp; Ctr. Gov'!DATA_IRMACG_3</vt:lpstr>
      <vt:lpstr>'Mon. Auth &amp; Ctr. Gov'!DATA_IRMACG_30</vt:lpstr>
      <vt:lpstr>'Mon. Auth &amp; Ctr. Gov'!DATA_IRMACG_31</vt:lpstr>
      <vt:lpstr>'Mon. Auth &amp; Ctr. Gov'!DATA_IRMACG_32</vt:lpstr>
      <vt:lpstr>'Mon. Auth &amp; Ctr. Gov'!DATA_IRMACG_33</vt:lpstr>
      <vt:lpstr>'Mon. Auth &amp; Ctr. Gov'!DATA_IRMACG_34</vt:lpstr>
      <vt:lpstr>'Mon. Auth &amp; Ctr. Gov'!DATA_IRMACG_35</vt:lpstr>
      <vt:lpstr>'Mon. Auth &amp; Ctr. Gov'!DATA_IRMACG_36</vt:lpstr>
      <vt:lpstr>'Mon. Auth &amp; Ctr. Gov'!DATA_IRMACG_37</vt:lpstr>
      <vt:lpstr>'Mon. Auth &amp; Ctr. Gov'!DATA_IRMACG_38</vt:lpstr>
      <vt:lpstr>'Mon. Auth &amp; Ctr. Gov'!DATA_IRMACG_39</vt:lpstr>
      <vt:lpstr>'Mon. Auth &amp; Ctr. Gov'!DATA_IRMACG_4</vt:lpstr>
      <vt:lpstr>'Mon. Auth &amp; Ctr. Gov'!DATA_IRMACG_40</vt:lpstr>
      <vt:lpstr>'Mon. Auth &amp; Ctr. Gov'!DATA_IRMACG_41</vt:lpstr>
      <vt:lpstr>'Mon. Auth &amp; Ctr. Gov'!DATA_IRMACG_42</vt:lpstr>
      <vt:lpstr>'Mon. Auth &amp; Ctr. Gov'!DATA_IRMACG_43</vt:lpstr>
      <vt:lpstr>'Mon. Auth &amp; Ctr. Gov'!DATA_IRMACG_44</vt:lpstr>
      <vt:lpstr>'Mon. Auth &amp; Ctr. Gov'!DATA_IRMACG_45</vt:lpstr>
      <vt:lpstr>'Mon. Auth &amp; Ctr. Gov'!DATA_IRMACG_46</vt:lpstr>
      <vt:lpstr>'Mon. Auth &amp; Ctr. Gov'!DATA_IRMACG_47</vt:lpstr>
      <vt:lpstr>'Mon. Auth &amp; Ctr. Gov'!DATA_IRMACG_48</vt:lpstr>
      <vt:lpstr>'Mon. Auth &amp; Ctr. Gov'!DATA_IRMACG_49</vt:lpstr>
      <vt:lpstr>'Mon. Auth &amp; Ctr. Gov'!DATA_IRMACG_5</vt:lpstr>
      <vt:lpstr>'Mon. Auth &amp; Ctr. Gov'!DATA_IRMACG_50</vt:lpstr>
      <vt:lpstr>'Mon. Auth &amp; Ctr. Gov'!DATA_IRMACG_51</vt:lpstr>
      <vt:lpstr>'Mon. Auth &amp; Ctr. Gov'!DATA_IRMACG_52</vt:lpstr>
      <vt:lpstr>'Mon. Auth &amp; Ctr. Gov'!DATA_IRMACG_53</vt:lpstr>
      <vt:lpstr>'Mon. Auth &amp; Ctr. Gov'!DATA_IRMACG_54</vt:lpstr>
      <vt:lpstr>'Mon. Auth &amp; Ctr. Gov'!DATA_IRMACG_55</vt:lpstr>
      <vt:lpstr>'Mon. Auth &amp; Ctr. Gov'!DATA_IRMACG_56</vt:lpstr>
      <vt:lpstr>'Mon. Auth &amp; Ctr. Gov'!DATA_IRMACG_57</vt:lpstr>
      <vt:lpstr>'Mon. Auth &amp; Ctr. Gov'!DATA_IRMACG_58</vt:lpstr>
      <vt:lpstr>'Mon. Auth &amp; Ctr. Gov'!DATA_IRMACG_6</vt:lpstr>
      <vt:lpstr>'Mon. Auth &amp; Ctr. Gov'!DATA_IRMACG_7</vt:lpstr>
      <vt:lpstr>'Mon. Auth &amp; Ctr. Gov'!DATA_IRMACG_8</vt:lpstr>
      <vt:lpstr>'Mon. Auth &amp; Ctr. Gov'!DATA_IRMACG_9</vt:lpstr>
      <vt:lpstr>FrequencyList</vt:lpstr>
      <vt:lpstr>PeriodList</vt:lpstr>
      <vt:lpstr>Report_Version_Number</vt:lpstr>
      <vt:lpstr>Report_Version_Tag</vt:lpstr>
      <vt:lpstr>Reporting_Classification</vt:lpstr>
      <vt:lpstr>Reporting_Country_Code</vt:lpstr>
      <vt:lpstr>Reporting_Country_Name</vt:lpstr>
      <vt:lpstr>Reporting_Currency_Name</vt:lpstr>
      <vt:lpstr>Reporting_Scale_Name</vt:lpstr>
      <vt:lpstr>Reporting_Type</vt:lpstr>
      <vt:lpstr>ScaleList</vt:lpstr>
    </vt:vector>
  </TitlesOfParts>
  <Company>National Bank of Belgium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Vleeschouwer Carine</dc:creator>
  <cp:lastModifiedBy>Yamani Saputra (P)</cp:lastModifiedBy>
  <cp:lastPrinted>2016-07-27T08:25:04Z</cp:lastPrinted>
  <dcterms:created xsi:type="dcterms:W3CDTF">2013-12-09T14:24:34Z</dcterms:created>
  <dcterms:modified xsi:type="dcterms:W3CDTF">2026-05-29T01:06:29Z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